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5730" tabRatio="684" activeTab="0"/>
  </bookViews>
  <sheets>
    <sheet name="strana1" sheetId="1" r:id="rId1"/>
    <sheet name="strana2" sheetId="2" r:id="rId2"/>
  </sheets>
  <definedNames>
    <definedName name="_xlnm.Print_Area" localSheetId="0">'strana1'!$A$1:$AC$86</definedName>
    <definedName name="_xlnm.Print_Area" localSheetId="1">'strana2'!$A$1:$G$112</definedName>
  </definedNames>
  <calcPr fullCalcOnLoad="1"/>
</workbook>
</file>

<file path=xl/sharedStrings.xml><?xml version="1.0" encoding="utf-8"?>
<sst xmlns="http://schemas.openxmlformats.org/spreadsheetml/2006/main" count="168" uniqueCount="155">
  <si>
    <t xml:space="preserve">  Datum podání PŘEHLEDU (vyplňuje VZP):</t>
  </si>
  <si>
    <t xml:space="preserve">   Kód:</t>
  </si>
  <si>
    <t>111</t>
  </si>
  <si>
    <t xml:space="preserve">  Razítko podatelny VZP, podpis</t>
  </si>
  <si>
    <t xml:space="preserve">         (§ 24 odst. 2 a 3 zák. č. 592/1992 Sb., ve znění pozdějších předpisů)</t>
  </si>
  <si>
    <t xml:space="preserve">  Příjmení a jméno:</t>
  </si>
  <si>
    <t>Číslo pojištěnce z průkazu pojištěnce VZP (rodné číslo):</t>
  </si>
  <si>
    <t xml:space="preserve">  Adresa trvalého pobytu:</t>
  </si>
  <si>
    <t xml:space="preserve">  PSČ:</t>
  </si>
  <si>
    <t>tel.:</t>
  </si>
  <si>
    <t xml:space="preserve">  DAŇOVÉ PŘIZNÁNÍ  jsem podal u FÚ dne:                 </t>
  </si>
  <si>
    <t xml:space="preserve">  DAŇOVÉ PŘIZNÁNÍ  mělo být podáno dne:          </t>
  </si>
  <si>
    <t>A</t>
  </si>
  <si>
    <t>-</t>
  </si>
  <si>
    <r>
      <t xml:space="preserve">NEMÁM </t>
    </r>
    <r>
      <rPr>
        <sz val="9"/>
        <rFont val="Arial CE"/>
        <family val="0"/>
      </rPr>
      <t>přeplatek pojistného.</t>
    </r>
  </si>
  <si>
    <t>B</t>
  </si>
  <si>
    <r>
      <t xml:space="preserve">NEŽÁDÁM </t>
    </r>
    <r>
      <rPr>
        <sz val="9"/>
        <rFont val="Arial CE"/>
        <family val="0"/>
      </rPr>
      <t>o vrácení přeplatku. Žádám o použití přeplatku na úhrady záloh na pojistné v dalším období.</t>
    </r>
  </si>
  <si>
    <t>C</t>
  </si>
  <si>
    <t xml:space="preserve">  Přeplatek bude vrácen poštovní poukázkou nebo převodem na účet podle níže uvedených údajů.</t>
  </si>
  <si>
    <t xml:space="preserve">  Dne:      </t>
  </si>
  <si>
    <t>Řádek</t>
  </si>
  <si>
    <t>Text</t>
  </si>
  <si>
    <t>E-mail:</t>
  </si>
  <si>
    <t>řádek 41 - řádek 16</t>
  </si>
  <si>
    <t xml:space="preserve">   +  =  PŘEPLATEK          - = DOPLATEK</t>
  </si>
  <si>
    <t xml:space="preserve">Zaokrouhleno na  korunu nahoru. </t>
  </si>
  <si>
    <t>Záznamy  VZP</t>
  </si>
  <si>
    <t xml:space="preserve">  Adresa pro doručování, na kterou má být zasílána korespondence, je-li odlišná od adresy trvalého pobytu:</t>
  </si>
  <si>
    <r>
      <t xml:space="preserve">ŽÁDÁM </t>
    </r>
    <r>
      <rPr>
        <sz val="9"/>
        <rFont val="Arial CE"/>
        <family val="0"/>
      </rPr>
      <t xml:space="preserve">o vrácení přeplatku ve výši </t>
    </r>
  </si>
  <si>
    <t>Komerční banka, a.s.</t>
  </si>
  <si>
    <t>ČSOB, a.s.</t>
  </si>
  <si>
    <t>Živnostenská banka, a.s.</t>
  </si>
  <si>
    <t>GE Money Bank, a.s.</t>
  </si>
  <si>
    <t>Česká národní banka</t>
  </si>
  <si>
    <t>Česká spořitelna, a.s.</t>
  </si>
  <si>
    <t>Fio, družstevní záložna</t>
  </si>
  <si>
    <t>Hypoteční banka, a.s.</t>
  </si>
  <si>
    <t>eBanka, a.s.</t>
  </si>
  <si>
    <t>Citibank, a.s.</t>
  </si>
  <si>
    <t xml:space="preserve">HVB Bank Czech Republic a. s. </t>
  </si>
  <si>
    <t>Česká konsolidační agentura</t>
  </si>
  <si>
    <t>ING Bank N.V.</t>
  </si>
  <si>
    <t>BAWAG Bank CZ a.s.</t>
  </si>
  <si>
    <t>Českomoravská záruční a rozvojová banka, a.s</t>
  </si>
  <si>
    <t>CALYON S.A., organizační složka</t>
  </si>
  <si>
    <t>ABN AMRO Bank N.V.</t>
  </si>
  <si>
    <t>Raiffeisenbank, a.s.</t>
  </si>
  <si>
    <t xml:space="preserve">J&amp;T Banka, a.s. </t>
  </si>
  <si>
    <t>PPF banka a.s.</t>
  </si>
  <si>
    <t>IC Banka, a. s.</t>
  </si>
  <si>
    <t>COMMERZBANK AG, pob. Praha</t>
  </si>
  <si>
    <t>Fortis Bank SA/NV, pobočka ČR</t>
  </si>
  <si>
    <t>Všeobecná úverová banka a.s., pobočka Praha</t>
  </si>
  <si>
    <t>Volksbank CZ, a.s.</t>
  </si>
  <si>
    <t>Deutsche Bank A.G. Filiale Prag</t>
  </si>
  <si>
    <t>Waldviertler Sparkasse von 1842</t>
  </si>
  <si>
    <t>Raiffeisen stavební spořitelna a.s.</t>
  </si>
  <si>
    <t>Českomoravská stavební spořitelna a. s.</t>
  </si>
  <si>
    <t>Wüstenrot-stavební spořitelna a.s.</t>
  </si>
  <si>
    <t>Wüstenrot hypoteční banka, a.s. se sídlem v Praze</t>
  </si>
  <si>
    <t>Modrá pyramida stavební spořitelna, a.s.</t>
  </si>
  <si>
    <t>Raiffeisenbank im Stiftland Waldsassen eG pobočka Cheb, odštěpný závod</t>
  </si>
  <si>
    <t>Oberbank AG pobočka Česká republika</t>
  </si>
  <si>
    <t>Stavební spořitelna České spořitelny, a.s.</t>
  </si>
  <si>
    <t>HYPO stavební spořitelna a.s.</t>
  </si>
  <si>
    <t>Česká exportní banka, a.s.</t>
  </si>
  <si>
    <t>HSBC Bank plc - pobočka Praha</t>
  </si>
  <si>
    <t>PRIVAT BANK AG der Raiffeisenlandesbank Oberösterreich v České republice</t>
  </si>
  <si>
    <t>0100</t>
  </si>
  <si>
    <t>0300</t>
  </si>
  <si>
    <t>0400</t>
  </si>
  <si>
    <t>0600</t>
  </si>
  <si>
    <t>0710</t>
  </si>
  <si>
    <t>0800</t>
  </si>
  <si>
    <t>max</t>
  </si>
  <si>
    <t>Z toho počet měsíců,  kdy byla OSVČ pojištěna u VZP ČR.</t>
  </si>
  <si>
    <t xml:space="preserve">    o příjmech a výdajích ze samostatné výdělečné činnosti a úhrnu záloh na pojistné</t>
  </si>
  <si>
    <t>Vyplní pojištěnec (Kč, měsíce)</t>
  </si>
  <si>
    <t xml:space="preserve">Výdaje vynaložené na dosažení, zajištění a udržení příjmů ze samostatné </t>
  </si>
  <si>
    <t>(viz bod 2 Poučení)</t>
  </si>
  <si>
    <t>Minimální vyměřovací základ:</t>
  </si>
  <si>
    <t>Částka přesahující maximální vyměřovací základ:</t>
  </si>
  <si>
    <t>Pokud je tato částka menší než 0, zapíše se  0.</t>
  </si>
  <si>
    <t xml:space="preserve"> řádek 4</t>
  </si>
  <si>
    <t>(viz bod 12 Poučení)</t>
  </si>
  <si>
    <t>(viz bod 10 Poučení)</t>
  </si>
  <si>
    <t xml:space="preserve"> _____________________________</t>
  </si>
  <si>
    <t>PŘEHLED</t>
  </si>
  <si>
    <t>Pojistné OSVČ</t>
  </si>
  <si>
    <t>Přeplatek - doplatek</t>
  </si>
  <si>
    <t>Nová výše zálohy</t>
  </si>
  <si>
    <t>Při volbě písmene f, uveďte rodná čísla dětí:</t>
  </si>
  <si>
    <t>za rok 2009</t>
  </si>
  <si>
    <t>řádek 1 - řádek 2</t>
  </si>
  <si>
    <t>14a</t>
  </si>
  <si>
    <t>14b</t>
  </si>
  <si>
    <t>14c</t>
  </si>
  <si>
    <t xml:space="preserve">0,135 x 0,5 x řádek 12 </t>
  </si>
  <si>
    <r>
      <t>b)</t>
    </r>
    <r>
      <rPr>
        <sz val="10"/>
        <rFont val="Arial CE"/>
        <family val="2"/>
      </rPr>
      <t xml:space="preserve"> jsem OSVČ,  pro kterou není stanoven minimální vyměřovací základ </t>
    </r>
  </si>
  <si>
    <r>
      <t xml:space="preserve">    ­</t>
    </r>
    <r>
      <rPr>
        <sz val="10"/>
        <rFont val="Arial CE"/>
        <family val="2"/>
      </rPr>
      <t xml:space="preserve"> ponechá se </t>
    </r>
    <r>
      <rPr>
        <b/>
        <sz val="10"/>
        <rFont val="Arial CE"/>
        <family val="0"/>
      </rPr>
      <t>částka vypočtená podle vzorce</t>
    </r>
  </si>
  <si>
    <t xml:space="preserve">Prohlašuji, že všechny údaje v tomto PŘEHLEDU jsou pravdivé, a že oznámím VZP všechny změny údajů,  a to </t>
  </si>
  <si>
    <t>do 8 dnů ode dne, kdy jsem se o změněné skutečnosti dozvěděl.</t>
  </si>
  <si>
    <t xml:space="preserve">Podpis:   </t>
  </si>
  <si>
    <t>11 777,50 x řádek 6</t>
  </si>
  <si>
    <t>řádek 14a - řádek 52</t>
  </si>
  <si>
    <t xml:space="preserve">   0,135 x řádek 53</t>
  </si>
  <si>
    <t>výdělečné činnosti v roce 2009</t>
  </si>
  <si>
    <t>Počet kalendářních měsíců, ve kterých v roce 2009 trvala samostatná výdělečná činnost.</t>
  </si>
  <si>
    <t>Vyměřovací základ OSVČ za rok 2009:</t>
  </si>
  <si>
    <t>Pojistné za rok 2009:</t>
  </si>
  <si>
    <t>(řádek 14a + řádek 3) - 1 707 048</t>
  </si>
  <si>
    <t>Nová výše zálohy pro OSVČ, u které je výše součtu řádku  3 a řádku 14a větší než 1 707 048.</t>
  </si>
  <si>
    <t>pro ostatní OSVČ platí výše zálohy vypočtená v řádku 51</t>
  </si>
  <si>
    <t>(viz bod 13 Poučení)</t>
  </si>
  <si>
    <t xml:space="preserve"> Typ PŘEHLEDU:  </t>
  </si>
  <si>
    <t xml:space="preserve"> daňového poradce. </t>
  </si>
  <si>
    <t xml:space="preserve"> povinnost podávat daňové přiznání. </t>
  </si>
  <si>
    <r>
      <t xml:space="preserve"> </t>
    </r>
    <r>
      <rPr>
        <b/>
        <sz val="10"/>
        <rFont val="Arial CE"/>
        <family val="2"/>
      </rPr>
      <t xml:space="preserve"> Prohlášení  </t>
    </r>
    <r>
      <rPr>
        <sz val="10"/>
        <rFont val="Arial CE"/>
        <family val="0"/>
      </rPr>
      <t>(vyberte z nabízených možností)</t>
    </r>
  </si>
  <si>
    <t>Při volbě bodu A vyberte písmeno podle bodu 9 Poučení</t>
  </si>
  <si>
    <t>Při volbě bodu B vyberte písmeno podle bodu 10 Poučení</t>
  </si>
  <si>
    <r>
      <t xml:space="preserve">  Pojistné (zálohy na pojistné) platím </t>
    </r>
    <r>
      <rPr>
        <sz val="10"/>
        <rFont val="Arial CE"/>
        <family val="0"/>
      </rPr>
      <t>(vyberte z nabízených možností  a doplňte příslušné údaje):</t>
    </r>
  </si>
  <si>
    <t>kusů těchto poukázek.</t>
  </si>
  <si>
    <t xml:space="preserve">  směrový kód banky</t>
  </si>
  <si>
    <t>BRE Bank S.A., organizační složka</t>
  </si>
  <si>
    <t>6210</t>
  </si>
  <si>
    <t>…………………………………………..</t>
  </si>
  <si>
    <r>
      <t xml:space="preserve">A - </t>
    </r>
    <r>
      <rPr>
        <sz val="9"/>
        <rFont val="Arial CE"/>
        <family val="0"/>
      </rPr>
      <t xml:space="preserve">V roce 2009 pro mne neplatila povinnost hradit </t>
    </r>
    <r>
      <rPr>
        <b/>
        <sz val="9"/>
        <rFont val="Arial CE"/>
        <family val="0"/>
      </rPr>
      <t xml:space="preserve">zálohy </t>
    </r>
    <r>
      <rPr>
        <sz val="9"/>
        <rFont val="Arial CE"/>
        <family val="0"/>
      </rPr>
      <t>na pojistné v měsících:</t>
    </r>
  </si>
  <si>
    <r>
      <t xml:space="preserve">B - </t>
    </r>
    <r>
      <rPr>
        <sz val="9"/>
        <rFont val="Arial CE"/>
        <family val="0"/>
      </rPr>
      <t>V roce 2009 pro mne</t>
    </r>
    <r>
      <rPr>
        <b/>
        <sz val="9"/>
        <rFont val="Arial CE"/>
        <family val="0"/>
      </rPr>
      <t xml:space="preserve"> nebyl stanoven minimální vyměřovací základ </t>
    </r>
    <r>
      <rPr>
        <sz val="9"/>
        <rFont val="Arial CE"/>
        <family val="0"/>
      </rPr>
      <t>v měsících:</t>
    </r>
  </si>
  <si>
    <t>Platí MVZ</t>
  </si>
  <si>
    <t>Neplatí MVZ</t>
  </si>
  <si>
    <r>
      <t xml:space="preserve">  Přeplatek  pojistného za rok 2009  </t>
    </r>
    <r>
      <rPr>
        <sz val="10"/>
        <rFont val="Arial CE"/>
        <family val="2"/>
      </rPr>
      <t xml:space="preserve"> (vyberte jednu z nabízených možností):</t>
    </r>
  </si>
  <si>
    <r>
      <t xml:space="preserve">Příjmy ze samostatné výdělečné činnosti v roce 2009                 </t>
    </r>
    <r>
      <rPr>
        <i/>
        <sz val="9"/>
        <rFont val="Arial CE"/>
        <family val="0"/>
      </rPr>
      <t xml:space="preserve"> </t>
    </r>
    <r>
      <rPr>
        <i/>
        <sz val="8"/>
        <rFont val="Arial CE"/>
        <family val="0"/>
      </rPr>
      <t>(viz bod 2  Poučení)</t>
    </r>
  </si>
  <si>
    <r>
      <t xml:space="preserve">Vyměřovací základ zaměstnance za rok 2009                               </t>
    </r>
    <r>
      <rPr>
        <i/>
        <sz val="8"/>
        <rFont val="Arial CE"/>
        <family val="0"/>
      </rPr>
      <t xml:space="preserve"> (viz bod 3 Poučení)</t>
    </r>
  </si>
  <si>
    <r>
      <t xml:space="preserve">Počet kalendářních měsíců, ve kterých v roce 2009 pro OSVČ </t>
    </r>
    <r>
      <rPr>
        <b/>
        <sz val="10"/>
        <rFont val="Arial CE"/>
        <family val="0"/>
      </rPr>
      <t>platil minimální</t>
    </r>
  </si>
  <si>
    <r>
      <t xml:space="preserve">vyměřovací základ.                                       </t>
    </r>
    <r>
      <rPr>
        <i/>
        <sz val="8"/>
        <rFont val="Arial CE"/>
        <family val="0"/>
      </rPr>
      <t>(viz body 10 a 11 Poučení a bod B Prohlášení)</t>
    </r>
  </si>
  <si>
    <r>
      <t xml:space="preserve">0,50 x řádek 12                   </t>
    </r>
    <r>
      <rPr>
        <sz val="8"/>
        <rFont val="Arial CE"/>
        <family val="0"/>
      </rPr>
      <t>Pokud je tato částka menší částka řádku 9, zapíše se částka řádku 9.</t>
    </r>
  </si>
  <si>
    <r>
      <t xml:space="preserve">(řádek 14a + řádek 3) - 1 130 640        </t>
    </r>
    <r>
      <rPr>
        <sz val="8"/>
        <rFont val="Arial CE"/>
        <family val="0"/>
      </rPr>
      <t xml:space="preserve">              Pokud je tato částka menší než 0, zapíše se  0.</t>
    </r>
  </si>
  <si>
    <r>
      <t xml:space="preserve">řádek 14a - řádek 14b                                   </t>
    </r>
    <r>
      <rPr>
        <sz val="8"/>
        <rFont val="Arial CE"/>
        <family val="0"/>
      </rPr>
      <t>Pokud je tato částka menší než 0, zapíše se  0.</t>
    </r>
  </si>
  <si>
    <t>0,135 x (řádek 14c x  řádek 5)</t>
  </si>
  <si>
    <t xml:space="preserve"> ________________________________________</t>
  </si>
  <si>
    <r>
      <t xml:space="preserve"> řádek 4                                                              </t>
    </r>
    <r>
      <rPr>
        <sz val="8"/>
        <rFont val="Arial CE"/>
        <family val="0"/>
      </rPr>
      <t>Zaokrouhleno na korunu nahoru.</t>
    </r>
  </si>
  <si>
    <r>
      <t xml:space="preserve">Úhrn  zaplacených  záloh  na pojistné  za  měsíce roku  2009.             </t>
    </r>
    <r>
      <rPr>
        <i/>
        <sz val="8"/>
        <rFont val="Arial CE"/>
        <family val="0"/>
      </rPr>
      <t xml:space="preserve">(viz bod 7 Poučení) </t>
    </r>
  </si>
  <si>
    <r>
      <t>Doplatek je nutno poukázat na účet příslušného územního pracoviště VZP.</t>
    </r>
    <r>
      <rPr>
        <sz val="10"/>
        <rFont val="Arial CE"/>
        <family val="2"/>
      </rPr>
      <t xml:space="preserve">   </t>
    </r>
    <r>
      <rPr>
        <i/>
        <sz val="8"/>
        <rFont val="Arial CE"/>
        <family val="0"/>
      </rPr>
      <t xml:space="preserve">              (viz bod 4 Poučení)</t>
    </r>
  </si>
  <si>
    <r>
      <t xml:space="preserve"> řádek 4                                                      </t>
    </r>
    <r>
      <rPr>
        <sz val="8"/>
        <rFont val="Arial CE"/>
        <family val="0"/>
      </rPr>
      <t xml:space="preserve">               Zaokrouhleno na korunu nahoru.</t>
    </r>
  </si>
  <si>
    <r>
      <t xml:space="preserve">Pokud záloha vyjde větší než  </t>
    </r>
    <r>
      <rPr>
        <b/>
        <sz val="9"/>
        <rFont val="Arial CE"/>
        <family val="2"/>
      </rPr>
      <t xml:space="preserve">19 205, </t>
    </r>
    <r>
      <rPr>
        <sz val="9"/>
        <rFont val="Arial CE"/>
        <family val="2"/>
      </rPr>
      <t xml:space="preserve">zapíše se  </t>
    </r>
    <r>
      <rPr>
        <b/>
        <sz val="9"/>
        <rFont val="Arial CE"/>
        <family val="2"/>
      </rPr>
      <t xml:space="preserve">19 205. </t>
    </r>
  </si>
  <si>
    <r>
      <t xml:space="preserve">Pokud záloha podle vzorce vyjde menší než částka </t>
    </r>
    <r>
      <rPr>
        <b/>
        <sz val="9"/>
        <rFont val="Arial CE"/>
        <family val="2"/>
      </rPr>
      <t xml:space="preserve">1 601: *)  </t>
    </r>
    <r>
      <rPr>
        <sz val="9"/>
        <rFont val="Arial CE"/>
        <family val="2"/>
      </rPr>
      <t xml:space="preserve"> </t>
    </r>
  </si>
  <si>
    <r>
      <t>a)</t>
    </r>
    <r>
      <rPr>
        <sz val="9"/>
        <rFont val="Arial CE"/>
        <family val="0"/>
      </rPr>
      <t xml:space="preserve"> jsem  OSVČ, pro kterou platí minimální vyměřovací základ </t>
    </r>
    <r>
      <rPr>
        <vertAlign val="subscript"/>
        <sz val="9"/>
        <rFont val="Arial CE"/>
        <family val="0"/>
      </rPr>
      <t xml:space="preserve">                         </t>
    </r>
    <r>
      <rPr>
        <i/>
        <sz val="9"/>
        <rFont val="Arial CE"/>
        <family val="0"/>
      </rPr>
      <t xml:space="preserve"> </t>
    </r>
    <r>
      <rPr>
        <i/>
        <sz val="8"/>
        <rFont val="Arial CE"/>
        <family val="0"/>
      </rPr>
      <t>(viz bod 12 Poučení)</t>
    </r>
  </si>
  <si>
    <r>
      <t>b)</t>
    </r>
    <r>
      <rPr>
        <sz val="9"/>
        <rFont val="Arial CE"/>
        <family val="0"/>
      </rPr>
      <t xml:space="preserve"> jsem OSVČ,  pro kterou není stanoven minimální vyměřovací základ </t>
    </r>
  </si>
  <si>
    <r>
      <t xml:space="preserve">    ­</t>
    </r>
    <r>
      <rPr>
        <sz val="9"/>
        <rFont val="Arial CE"/>
        <family val="2"/>
      </rPr>
      <t xml:space="preserve"> ponechá se </t>
    </r>
    <r>
      <rPr>
        <b/>
        <sz val="9"/>
        <rFont val="Arial CE"/>
        <family val="0"/>
      </rPr>
      <t>částka vypočtená podle vzorce</t>
    </r>
  </si>
  <si>
    <r>
      <t>Jsem OSVČ, která je zároveň zaměstnána, samostatná výdělečná činnost není</t>
    </r>
    <r>
      <rPr>
        <b/>
        <sz val="9"/>
        <rFont val="Arial CE"/>
        <family val="2"/>
      </rPr>
      <t xml:space="preserve"> </t>
    </r>
    <r>
      <rPr>
        <sz val="9"/>
        <rFont val="Arial CE"/>
        <family val="2"/>
      </rPr>
      <t xml:space="preserve"> hlavním </t>
    </r>
  </si>
  <si>
    <r>
      <t xml:space="preserve">zdrojem mých příjmů a nejsem povinna platit zálohy na pojistné.  *)       </t>
    </r>
    <r>
      <rPr>
        <i/>
        <sz val="8"/>
        <rFont val="Arial CE"/>
        <family val="0"/>
      </rPr>
      <t>(viz body 9 a 13 Poučení)</t>
    </r>
  </si>
  <si>
    <r>
      <t>a)</t>
    </r>
    <r>
      <rPr>
        <sz val="9"/>
        <rFont val="Arial CE"/>
        <family val="2"/>
      </rPr>
      <t xml:space="preserve"> jsem  OSVČ, pro kterou platí minimální vyměřovací základ </t>
    </r>
    <r>
      <rPr>
        <vertAlign val="subscript"/>
        <sz val="9"/>
        <rFont val="Arial CE"/>
        <family val="2"/>
      </rPr>
      <t xml:space="preserve">    </t>
    </r>
    <r>
      <rPr>
        <i/>
        <sz val="9"/>
        <rFont val="Arial CE"/>
        <family val="2"/>
      </rPr>
      <t xml:space="preserve"> </t>
    </r>
  </si>
  <si>
    <r>
      <t>Jsem OSVČ, která je zároveň zaměstnána, samostatná výdělečná činnost není</t>
    </r>
    <r>
      <rPr>
        <b/>
        <sz val="9"/>
        <rFont val="Arial CE"/>
        <family val="2"/>
      </rPr>
      <t xml:space="preserve"> </t>
    </r>
    <r>
      <rPr>
        <sz val="9"/>
        <rFont val="Arial CE"/>
        <family val="2"/>
      </rPr>
      <t xml:space="preserve"> hlavním</t>
    </r>
  </si>
  <si>
    <r>
      <t xml:space="preserve">zdrojem mých příjmů a nejsem povinna platit zálohy na pojistné.  *)      </t>
    </r>
    <r>
      <rPr>
        <sz val="8"/>
        <rFont val="Arial CE"/>
        <family val="0"/>
      </rPr>
      <t xml:space="preserve"> </t>
    </r>
    <r>
      <rPr>
        <i/>
        <sz val="8"/>
        <rFont val="Arial CE"/>
        <family val="0"/>
      </rPr>
      <t>(viz body 9 a 13 Poučení)</t>
    </r>
  </si>
  <si>
    <t>*) vyberte odpovídající variantu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</si>
</sst>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mm"/>
    <numFmt numFmtId="165" formatCode="dd/\ mmmm"/>
    <numFmt numFmtId="166" formatCode="mm/"/>
    <numFmt numFmtId="167" formatCode="dd/mm/"/>
    <numFmt numFmtId="168" formatCode="d/m/"/>
    <numFmt numFmtId="169" formatCode="[&lt;=9999999]###\ ##\ ##;##\ ##\ ##\ ##"/>
    <numFmt numFmtId="170" formatCode="###\ ###\ ###\ ###"/>
    <numFmt numFmtId="171" formatCode="000\ 00"/>
    <numFmt numFmtId="172" formatCode="[$-405]d\.\ mmmm\ yyyy"/>
    <numFmt numFmtId="173" formatCode="d/m/yyyy;@"/>
    <numFmt numFmtId="174" formatCode="dd/mm/yyyy"/>
    <numFmt numFmtId="175" formatCode="dd/mm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\-#,##0\ "/>
    <numFmt numFmtId="180" formatCode="\+#,##0.00,_K_č;[Red]\-#,##0.00\ _K_č"/>
    <numFmt numFmtId="181" formatCode="[Red]\+#,##0.00_;\-###0.00\ "/>
    <numFmt numFmtId="182" formatCode="\+#,##0.00,_ ;[Red]\-#,##0.00\ "/>
    <numFmt numFmtId="183" formatCode="#,##0.00_ ;\-#,##0.00\ "/>
    <numFmt numFmtId="184" formatCode="[$-405]d/mmm/yy;@"/>
    <numFmt numFmtId="185" formatCode="#,##0.000"/>
    <numFmt numFmtId="186" formatCode="#,##0.0"/>
    <numFmt numFmtId="187" formatCode="0.0"/>
    <numFmt numFmtId="188" formatCode="00,0\ 00"/>
    <numFmt numFmtId="189" formatCode="#&quot; &quot;??/100"/>
  </numFmts>
  <fonts count="2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sz val="8"/>
      <name val="Arial CE"/>
      <family val="2"/>
    </font>
    <font>
      <sz val="22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8"/>
      <name val="Arial CE"/>
      <family val="2"/>
    </font>
    <font>
      <b/>
      <sz val="36"/>
      <name val="Arial CE"/>
      <family val="2"/>
    </font>
    <font>
      <b/>
      <sz val="8"/>
      <name val="Arial CE"/>
      <family val="2"/>
    </font>
    <font>
      <b/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9"/>
      <color indexed="12"/>
      <name val="Arial CE"/>
      <family val="0"/>
    </font>
    <font>
      <sz val="10"/>
      <name val="Arial"/>
      <family val="0"/>
    </font>
    <font>
      <i/>
      <sz val="8"/>
      <name val="Arial CE"/>
      <family val="0"/>
    </font>
    <font>
      <i/>
      <sz val="9"/>
      <name val="Arial CE"/>
      <family val="0"/>
    </font>
    <font>
      <vertAlign val="subscript"/>
      <sz val="9"/>
      <name val="Arial CE"/>
      <family val="0"/>
    </font>
    <font>
      <sz val="9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9" fillId="2" borderId="0" xfId="0" applyFont="1" applyFill="1" applyBorder="1" applyAlignment="1" applyProtection="1" quotePrefix="1">
      <alignment horizontal="left" vertical="center"/>
      <protection/>
    </xf>
    <xf numFmtId="0" fontId="9" fillId="2" borderId="0" xfId="0" applyFont="1" applyFill="1" applyBorder="1" applyAlignment="1" applyProtection="1">
      <alignment/>
      <protection/>
    </xf>
    <xf numFmtId="49" fontId="10" fillId="2" borderId="0" xfId="0" applyNumberFormat="1" applyFont="1" applyFill="1" applyBorder="1" applyAlignment="1" applyProtection="1" quotePrefix="1">
      <alignment vertical="center" wrapText="1"/>
      <protection/>
    </xf>
    <xf numFmtId="49" fontId="10" fillId="2" borderId="0" xfId="0" applyNumberFormat="1" applyFont="1" applyFill="1" applyBorder="1" applyAlignment="1" applyProtection="1">
      <alignment horizontal="left" vertical="center" indent="2"/>
      <protection/>
    </xf>
    <xf numFmtId="3" fontId="10" fillId="2" borderId="1" xfId="0" applyNumberFormat="1" applyFont="1" applyFill="1" applyBorder="1" applyAlignment="1" applyProtection="1">
      <alignment horizontal="center" vertical="center"/>
      <protection hidden="1"/>
    </xf>
    <xf numFmtId="3" fontId="10" fillId="2" borderId="1" xfId="0" applyNumberFormat="1" applyFont="1" applyFill="1" applyBorder="1" applyAlignment="1" applyProtection="1">
      <alignment horizontal="center"/>
      <protection hidden="1"/>
    </xf>
    <xf numFmtId="1" fontId="10" fillId="3" borderId="2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Fill="1" applyBorder="1" applyAlignment="1" applyProtection="1">
      <alignment horizontal="center" vertical="center"/>
      <protection hidden="1" locked="0"/>
    </xf>
    <xf numFmtId="1" fontId="10" fillId="0" borderId="0" xfId="0" applyNumberFormat="1" applyFont="1" applyFill="1" applyBorder="1" applyAlignment="1" applyProtection="1">
      <alignment horizontal="center" vertical="center"/>
      <protection hidden="1" locked="0"/>
    </xf>
    <xf numFmtId="1" fontId="10" fillId="0" borderId="3" xfId="0" applyNumberFormat="1" applyFont="1" applyFill="1" applyBorder="1" applyAlignment="1" applyProtection="1">
      <alignment horizontal="center" vertical="center"/>
      <protection hidden="1" locked="0"/>
    </xf>
    <xf numFmtId="1" fontId="10" fillId="3" borderId="4" xfId="0" applyNumberFormat="1" applyFont="1" applyFill="1" applyBorder="1" applyAlignment="1" applyProtection="1">
      <alignment horizontal="center" vertical="center"/>
      <protection/>
    </xf>
    <xf numFmtId="1" fontId="10" fillId="3" borderId="5" xfId="0" applyNumberFormat="1" applyFont="1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6" fillId="2" borderId="0" xfId="0" applyFont="1" applyFill="1" applyAlignment="1" applyProtection="1">
      <alignment/>
      <protection/>
    </xf>
    <xf numFmtId="0" fontId="5" fillId="2" borderId="7" xfId="0" applyFont="1" applyFill="1" applyBorder="1" applyAlignment="1" applyProtection="1" quotePrefix="1">
      <alignment horizontal="left" vertical="center"/>
      <protection/>
    </xf>
    <xf numFmtId="0" fontId="0" fillId="2" borderId="8" xfId="0" applyFill="1" applyBorder="1" applyAlignment="1" applyProtection="1">
      <alignment/>
      <protection/>
    </xf>
    <xf numFmtId="0" fontId="5" fillId="2" borderId="8" xfId="0" applyFont="1" applyFill="1" applyBorder="1" applyAlignment="1" applyProtection="1">
      <alignment vertical="top"/>
      <protection/>
    </xf>
    <xf numFmtId="0" fontId="0" fillId="2" borderId="8" xfId="0" applyFill="1" applyBorder="1" applyAlignment="1" applyProtection="1">
      <alignment vertical="top"/>
      <protection/>
    </xf>
    <xf numFmtId="0" fontId="0" fillId="2" borderId="9" xfId="0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/>
      <protection/>
    </xf>
    <xf numFmtId="0" fontId="15" fillId="2" borderId="10" xfId="0" applyFont="1" applyFill="1" applyBorder="1" applyAlignment="1" applyProtection="1">
      <alignment/>
      <protection/>
    </xf>
    <xf numFmtId="0" fontId="15" fillId="2" borderId="11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0" fontId="4" fillId="2" borderId="1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0" fillId="2" borderId="0" xfId="0" applyFill="1" applyBorder="1" applyAlignment="1" applyProtection="1" quotePrefix="1">
      <alignment horizontal="right" vertical="top"/>
      <protection/>
    </xf>
    <xf numFmtId="0" fontId="0" fillId="2" borderId="0" xfId="0" applyFill="1" applyBorder="1" applyAlignment="1" applyProtection="1" quotePrefix="1">
      <alignment horizontal="center" vertical="top"/>
      <protection/>
    </xf>
    <xf numFmtId="0" fontId="0" fillId="2" borderId="0" xfId="0" applyFill="1" applyBorder="1" applyAlignment="1" applyProtection="1">
      <alignment horizontal="center" vertical="top"/>
      <protection/>
    </xf>
    <xf numFmtId="0" fontId="14" fillId="2" borderId="0" xfId="0" applyFont="1" applyFill="1" applyAlignment="1" applyProtection="1">
      <alignment horizontal="left"/>
      <protection/>
    </xf>
    <xf numFmtId="0" fontId="0" fillId="2" borderId="10" xfId="0" applyFill="1" applyBorder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5" fillId="2" borderId="12" xfId="0" applyFont="1" applyFill="1" applyBorder="1" applyAlignment="1" applyProtection="1">
      <alignment/>
      <protection/>
    </xf>
    <xf numFmtId="0" fontId="5" fillId="2" borderId="13" xfId="0" applyFont="1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0" xfId="0" applyFill="1" applyAlignment="1" applyProtection="1">
      <alignment horizontal="left" vertical="center"/>
      <protection/>
    </xf>
    <xf numFmtId="0" fontId="0" fillId="2" borderId="0" xfId="0" applyFill="1" applyAlignment="1" applyProtection="1">
      <alignment vertical="center"/>
      <protection/>
    </xf>
    <xf numFmtId="0" fontId="0" fillId="2" borderId="0" xfId="0" applyFill="1" applyBorder="1" applyAlignment="1" applyProtection="1">
      <alignment horizontal="centerContinuous"/>
      <protection/>
    </xf>
    <xf numFmtId="0" fontId="8" fillId="2" borderId="0" xfId="0" applyFont="1" applyFill="1" applyBorder="1" applyAlignment="1" applyProtection="1">
      <alignment horizontal="centerContinuous"/>
      <protection/>
    </xf>
    <xf numFmtId="0" fontId="8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left"/>
      <protection/>
    </xf>
    <xf numFmtId="0" fontId="7" fillId="2" borderId="0" xfId="0" applyFont="1" applyFill="1" applyAlignment="1" applyProtection="1" quotePrefix="1">
      <alignment vertical="center"/>
      <protection/>
    </xf>
    <xf numFmtId="0" fontId="8" fillId="2" borderId="0" xfId="0" applyFont="1" applyFill="1" applyAlignment="1" applyProtection="1">
      <alignment vertical="center"/>
      <protection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vertical="center"/>
      <protection/>
    </xf>
    <xf numFmtId="0" fontId="7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centerContinuous"/>
      <protection/>
    </xf>
    <xf numFmtId="0" fontId="7" fillId="2" borderId="0" xfId="0" applyFont="1" applyFill="1" applyBorder="1" applyAlignment="1" applyProtection="1">
      <alignment horizontal="centerContinuous"/>
      <protection/>
    </xf>
    <xf numFmtId="0" fontId="7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 quotePrefix="1">
      <alignment horizontal="left" vertical="center"/>
      <protection/>
    </xf>
    <xf numFmtId="0" fontId="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1" fillId="2" borderId="13" xfId="0" applyFont="1" applyFill="1" applyBorder="1" applyAlignment="1" applyProtection="1" quotePrefix="1">
      <alignment horizontal="left"/>
      <protection/>
    </xf>
    <xf numFmtId="0" fontId="1" fillId="2" borderId="13" xfId="0" applyFont="1" applyFill="1" applyBorder="1" applyAlignment="1" applyProtection="1">
      <alignment/>
      <protection/>
    </xf>
    <xf numFmtId="0" fontId="8" fillId="2" borderId="13" xfId="0" applyFont="1" applyFill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1" fillId="2" borderId="16" xfId="0" applyFont="1" applyFill="1" applyBorder="1" applyAlignment="1" applyProtection="1" quotePrefix="1">
      <alignment horizontal="left"/>
      <protection/>
    </xf>
    <xf numFmtId="0" fontId="1" fillId="2" borderId="16" xfId="0" applyFont="1" applyFill="1" applyBorder="1" applyAlignment="1" applyProtection="1">
      <alignment/>
      <protection/>
    </xf>
    <xf numFmtId="0" fontId="8" fillId="2" borderId="16" xfId="0" applyFont="1" applyFill="1" applyBorder="1" applyAlignment="1" applyProtection="1">
      <alignment horizontal="center" vertical="center"/>
      <protection/>
    </xf>
    <xf numFmtId="0" fontId="0" fillId="2" borderId="17" xfId="0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0" fillId="2" borderId="19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20" xfId="0" applyFill="1" applyBorder="1" applyAlignment="1" applyProtection="1">
      <alignment/>
      <protection/>
    </xf>
    <xf numFmtId="49" fontId="12" fillId="2" borderId="0" xfId="0" applyNumberFormat="1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vertical="center"/>
      <protection/>
    </xf>
    <xf numFmtId="49" fontId="12" fillId="2" borderId="0" xfId="0" applyNumberFormat="1" applyFont="1" applyFill="1" applyBorder="1" applyAlignment="1" applyProtection="1">
      <alignment horizontal="center"/>
      <protection/>
    </xf>
    <xf numFmtId="49" fontId="9" fillId="2" borderId="0" xfId="0" applyNumberFormat="1" applyFont="1" applyFill="1" applyBorder="1" applyAlignment="1" applyProtection="1">
      <alignment horizontal="left" vertical="center"/>
      <protection/>
    </xf>
    <xf numFmtId="49" fontId="9" fillId="2" borderId="0" xfId="0" applyNumberFormat="1" applyFont="1" applyFill="1" applyBorder="1" applyAlignment="1" applyProtection="1" quotePrefix="1">
      <alignment horizontal="left" vertical="center"/>
      <protection/>
    </xf>
    <xf numFmtId="0" fontId="0" fillId="2" borderId="21" xfId="0" applyFill="1" applyBorder="1" applyAlignment="1" applyProtection="1">
      <alignment/>
      <protection/>
    </xf>
    <xf numFmtId="49" fontId="9" fillId="2" borderId="18" xfId="0" applyNumberFormat="1" applyFont="1" applyFill="1" applyBorder="1" applyAlignment="1" applyProtection="1">
      <alignment horizontal="left"/>
      <protection/>
    </xf>
    <xf numFmtId="49" fontId="13" fillId="2" borderId="18" xfId="0" applyNumberFormat="1" applyFont="1" applyFill="1" applyBorder="1" applyAlignment="1" applyProtection="1">
      <alignment/>
      <protection/>
    </xf>
    <xf numFmtId="49" fontId="12" fillId="2" borderId="18" xfId="0" applyNumberFormat="1" applyFont="1" applyFill="1" applyBorder="1" applyAlignment="1" applyProtection="1">
      <alignment/>
      <protection/>
    </xf>
    <xf numFmtId="49" fontId="9" fillId="2" borderId="18" xfId="0" applyNumberFormat="1" applyFont="1" applyFill="1" applyBorder="1" applyAlignment="1" applyProtection="1" quotePrefix="1">
      <alignment horizontal="left"/>
      <protection/>
    </xf>
    <xf numFmtId="0" fontId="0" fillId="2" borderId="22" xfId="0" applyFill="1" applyBorder="1" applyAlignment="1" applyProtection="1">
      <alignment/>
      <protection/>
    </xf>
    <xf numFmtId="49" fontId="9" fillId="2" borderId="0" xfId="0" applyNumberFormat="1" applyFont="1" applyFill="1" applyBorder="1" applyAlignment="1" applyProtection="1">
      <alignment horizontal="left"/>
      <protection/>
    </xf>
    <xf numFmtId="49" fontId="13" fillId="2" borderId="0" xfId="0" applyNumberFormat="1" applyFont="1" applyFill="1" applyBorder="1" applyAlignment="1" applyProtection="1">
      <alignment/>
      <protection/>
    </xf>
    <xf numFmtId="49" fontId="9" fillId="2" borderId="0" xfId="0" applyNumberFormat="1" applyFont="1" applyFill="1" applyBorder="1" applyAlignment="1" applyProtection="1" quotePrefix="1">
      <alignment horizontal="left"/>
      <protection/>
    </xf>
    <xf numFmtId="49" fontId="13" fillId="2" borderId="0" xfId="0" applyNumberFormat="1" applyFont="1" applyFill="1" applyBorder="1" applyAlignment="1" applyProtection="1">
      <alignment horizontal="left"/>
      <protection/>
    </xf>
    <xf numFmtId="49" fontId="12" fillId="2" borderId="0" xfId="0" applyNumberFormat="1" applyFont="1" applyFill="1" applyBorder="1" applyAlignment="1" applyProtection="1">
      <alignment/>
      <protection/>
    </xf>
    <xf numFmtId="49" fontId="13" fillId="2" borderId="0" xfId="0" applyNumberFormat="1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49" fontId="0" fillId="2" borderId="0" xfId="0" applyNumberFormat="1" applyFont="1" applyFill="1" applyBorder="1" applyAlignment="1" applyProtection="1" quotePrefix="1">
      <alignment horizontal="right"/>
      <protection/>
    </xf>
    <xf numFmtId="0" fontId="9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 quotePrefix="1">
      <alignment horizontal="left"/>
      <protection/>
    </xf>
    <xf numFmtId="174" fontId="9" fillId="2" borderId="0" xfId="0" applyNumberFormat="1" applyFont="1" applyFill="1" applyBorder="1" applyAlignment="1" applyProtection="1">
      <alignment horizontal="center" vertical="center"/>
      <protection/>
    </xf>
    <xf numFmtId="0" fontId="9" fillId="2" borderId="5" xfId="0" applyFont="1" applyFill="1" applyBorder="1" applyAlignment="1" applyProtection="1">
      <alignment/>
      <protection/>
    </xf>
    <xf numFmtId="0" fontId="9" fillId="2" borderId="5" xfId="0" applyFont="1" applyFill="1" applyBorder="1" applyAlignment="1" applyProtection="1" quotePrefix="1">
      <alignment horizontal="left"/>
      <protection/>
    </xf>
    <xf numFmtId="0" fontId="9" fillId="2" borderId="11" xfId="0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173" fontId="9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right"/>
      <protection/>
    </xf>
    <xf numFmtId="0" fontId="5" fillId="2" borderId="5" xfId="0" applyFont="1" applyFill="1" applyBorder="1" applyAlignment="1" applyProtection="1">
      <alignment horizontal="centerContinuous"/>
      <protection/>
    </xf>
    <xf numFmtId="0" fontId="5" fillId="2" borderId="5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 quotePrefix="1">
      <alignment horizontal="left"/>
      <protection/>
    </xf>
    <xf numFmtId="0" fontId="10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/>
      <protection/>
    </xf>
    <xf numFmtId="0" fontId="2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 quotePrefix="1">
      <alignment horizontal="left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 quotePrefix="1">
      <alignment horizontal="left"/>
      <protection/>
    </xf>
    <xf numFmtId="0" fontId="9" fillId="2" borderId="18" xfId="0" applyFont="1" applyFill="1" applyBorder="1" applyAlignment="1" applyProtection="1">
      <alignment/>
      <protection/>
    </xf>
    <xf numFmtId="0" fontId="0" fillId="2" borderId="18" xfId="0" applyFont="1" applyFill="1" applyBorder="1" applyAlignment="1" applyProtection="1" quotePrefix="1">
      <alignment horizontal="left"/>
      <protection/>
    </xf>
    <xf numFmtId="0" fontId="9" fillId="2" borderId="18" xfId="0" applyFont="1" applyFill="1" applyBorder="1" applyAlignment="1" applyProtection="1" quotePrefix="1">
      <alignment horizontal="left"/>
      <protection/>
    </xf>
    <xf numFmtId="0" fontId="9" fillId="2" borderId="22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 quotePrefix="1">
      <alignment horizontal="left"/>
      <protection/>
    </xf>
    <xf numFmtId="5" fontId="9" fillId="2" borderId="0" xfId="0" applyNumberFormat="1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 quotePrefix="1">
      <alignment horizontal="left"/>
      <protection/>
    </xf>
    <xf numFmtId="49" fontId="10" fillId="2" borderId="0" xfId="0" applyNumberFormat="1" applyFont="1" applyFill="1" applyBorder="1" applyAlignment="1" applyProtection="1">
      <alignment horizontal="left"/>
      <protection/>
    </xf>
    <xf numFmtId="49" fontId="10" fillId="2" borderId="0" xfId="0" applyNumberFormat="1" applyFont="1" applyFill="1" applyBorder="1" applyAlignment="1" applyProtection="1">
      <alignment/>
      <protection/>
    </xf>
    <xf numFmtId="49" fontId="10" fillId="2" borderId="0" xfId="0" applyNumberFormat="1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 horizontal="right"/>
      <protection/>
    </xf>
    <xf numFmtId="0" fontId="9" fillId="2" borderId="2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 horizontal="left"/>
      <protection/>
    </xf>
    <xf numFmtId="49" fontId="10" fillId="2" borderId="0" xfId="0" applyNumberFormat="1" applyFont="1" applyFill="1" applyBorder="1" applyAlignment="1" applyProtection="1">
      <alignment/>
      <protection/>
    </xf>
    <xf numFmtId="49" fontId="10" fillId="2" borderId="0" xfId="0" applyNumberFormat="1" applyFont="1" applyFill="1" applyBorder="1" applyAlignment="1" applyProtection="1" quotePrefix="1">
      <alignment horizontal="left"/>
      <protection/>
    </xf>
    <xf numFmtId="0" fontId="9" fillId="2" borderId="0" xfId="0" applyFont="1" applyFill="1" applyBorder="1" applyAlignment="1" applyProtection="1">
      <alignment horizontal="left" indent="1"/>
      <protection/>
    </xf>
    <xf numFmtId="0" fontId="9" fillId="2" borderId="0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2" borderId="16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 horizontal="left"/>
      <protection/>
    </xf>
    <xf numFmtId="49" fontId="9" fillId="2" borderId="0" xfId="0" applyNumberFormat="1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 quotePrefix="1">
      <alignment horizontal="left"/>
      <protection/>
    </xf>
    <xf numFmtId="0" fontId="0" fillId="2" borderId="12" xfId="0" applyFill="1" applyBorder="1" applyAlignment="1" applyProtection="1">
      <alignment/>
      <protection/>
    </xf>
    <xf numFmtId="0" fontId="9" fillId="2" borderId="13" xfId="0" applyFont="1" applyFill="1" applyBorder="1" applyAlignment="1" applyProtection="1">
      <alignment/>
      <protection/>
    </xf>
    <xf numFmtId="49" fontId="9" fillId="2" borderId="13" xfId="0" applyNumberFormat="1" applyFont="1" applyFill="1" applyBorder="1" applyAlignment="1" applyProtection="1">
      <alignment/>
      <protection/>
    </xf>
    <xf numFmtId="0" fontId="9" fillId="2" borderId="14" xfId="0" applyFont="1" applyFill="1" applyBorder="1" applyAlignment="1" applyProtection="1">
      <alignment/>
      <protection/>
    </xf>
    <xf numFmtId="3" fontId="0" fillId="2" borderId="0" xfId="0" applyNumberForma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49" fontId="18" fillId="2" borderId="0" xfId="17" applyNumberFormat="1" applyFont="1" applyFill="1" applyBorder="1" applyAlignment="1" applyProtection="1">
      <alignment wrapText="1"/>
      <protection/>
    </xf>
    <xf numFmtId="49" fontId="18" fillId="2" borderId="0" xfId="17" applyNumberFormat="1" applyFill="1" applyBorder="1" applyAlignment="1" applyProtection="1">
      <alignment wrapText="1"/>
      <protection/>
    </xf>
    <xf numFmtId="44" fontId="0" fillId="2" borderId="0" xfId="0" applyNumberFormat="1" applyFill="1" applyBorder="1" applyAlignment="1" applyProtection="1">
      <alignment/>
      <protection/>
    </xf>
    <xf numFmtId="49" fontId="18" fillId="0" borderId="23" xfId="17" applyNumberFormat="1" applyFont="1" applyBorder="1" applyAlignment="1" applyProtection="1">
      <alignment wrapText="1"/>
      <protection/>
    </xf>
    <xf numFmtId="49" fontId="18" fillId="0" borderId="23" xfId="17" applyNumberFormat="1" applyBorder="1" applyAlignment="1" applyProtection="1">
      <alignment wrapText="1"/>
      <protection/>
    </xf>
    <xf numFmtId="0" fontId="18" fillId="2" borderId="23" xfId="17" applyFill="1" applyBorder="1" applyAlignment="1" applyProtection="1">
      <alignment wrapText="1"/>
      <protection/>
    </xf>
    <xf numFmtId="49" fontId="20" fillId="2" borderId="0" xfId="17" applyNumberFormat="1" applyFont="1" applyFill="1" applyBorder="1" applyAlignment="1" applyProtection="1">
      <alignment vertical="center"/>
      <protection/>
    </xf>
    <xf numFmtId="171" fontId="10" fillId="2" borderId="0" xfId="0" applyNumberFormat="1" applyFont="1" applyFill="1" applyBorder="1" applyAlignment="1" applyProtection="1">
      <alignment vertical="center"/>
      <protection/>
    </xf>
    <xf numFmtId="171" fontId="10" fillId="2" borderId="18" xfId="0" applyNumberFormat="1" applyFont="1" applyFill="1" applyBorder="1" applyAlignment="1" applyProtection="1">
      <alignment horizontal="left" vertical="center"/>
      <protection/>
    </xf>
    <xf numFmtId="170" fontId="10" fillId="2" borderId="18" xfId="0" applyNumberFormat="1" applyFont="1" applyFill="1" applyBorder="1" applyAlignment="1" applyProtection="1">
      <alignment horizontal="center" vertical="center"/>
      <protection/>
    </xf>
    <xf numFmtId="171" fontId="10" fillId="2" borderId="0" xfId="0" applyNumberFormat="1" applyFont="1" applyFill="1" applyBorder="1" applyAlignment="1" applyProtection="1">
      <alignment horizontal="left" vertical="center"/>
      <protection/>
    </xf>
    <xf numFmtId="170" fontId="10" fillId="2" borderId="0" xfId="0" applyNumberFormat="1" applyFont="1" applyFill="1" applyBorder="1" applyAlignment="1" applyProtection="1">
      <alignment horizontal="center" vertical="center"/>
      <protection/>
    </xf>
    <xf numFmtId="49" fontId="10" fillId="2" borderId="0" xfId="0" applyNumberFormat="1" applyFont="1" applyFill="1" applyBorder="1" applyAlignment="1" applyProtection="1">
      <alignment vertical="center"/>
      <protection/>
    </xf>
    <xf numFmtId="4" fontId="1" fillId="2" borderId="0" xfId="0" applyNumberFormat="1" applyFont="1" applyFill="1" applyBorder="1" applyAlignment="1" applyProtection="1">
      <alignment horizontal="center" vertical="center"/>
      <protection/>
    </xf>
    <xf numFmtId="49" fontId="1" fillId="2" borderId="0" xfId="0" applyNumberFormat="1" applyFont="1" applyFill="1" applyBorder="1" applyAlignment="1" applyProtection="1">
      <alignment horizontal="left" vertical="center" indent="2"/>
      <protection/>
    </xf>
    <xf numFmtId="49" fontId="1" fillId="2" borderId="0" xfId="0" applyNumberFormat="1" applyFont="1" applyFill="1" applyBorder="1" applyAlignment="1" applyProtection="1">
      <alignment vertical="center"/>
      <protection/>
    </xf>
    <xf numFmtId="49" fontId="0" fillId="2" borderId="0" xfId="0" applyNumberFormat="1" applyFont="1" applyFill="1" applyBorder="1" applyAlignment="1" applyProtection="1">
      <alignment horizontal="left" vertical="center" indent="1"/>
      <protection/>
    </xf>
    <xf numFmtId="49" fontId="0" fillId="2" borderId="0" xfId="0" applyNumberFormat="1" applyFont="1" applyFill="1" applyBorder="1" applyAlignment="1" applyProtection="1">
      <alignment vertical="center"/>
      <protection/>
    </xf>
    <xf numFmtId="49" fontId="9" fillId="2" borderId="0" xfId="0" applyNumberFormat="1" applyFont="1" applyFill="1" applyBorder="1" applyAlignment="1" applyProtection="1">
      <alignment vertical="center"/>
      <protection/>
    </xf>
    <xf numFmtId="1" fontId="10" fillId="2" borderId="0" xfId="0" applyNumberFormat="1" applyFont="1" applyFill="1" applyBorder="1" applyAlignment="1" applyProtection="1">
      <alignment horizontal="center" vertical="center"/>
      <protection/>
    </xf>
    <xf numFmtId="49" fontId="9" fillId="2" borderId="0" xfId="0" applyNumberFormat="1" applyFont="1" applyFill="1" applyBorder="1" applyAlignment="1" applyProtection="1">
      <alignment horizontal="left" vertical="center" indent="2"/>
      <protection/>
    </xf>
    <xf numFmtId="49" fontId="10" fillId="2" borderId="0" xfId="0" applyNumberFormat="1" applyFont="1" applyFill="1" applyBorder="1" applyAlignment="1" applyProtection="1">
      <alignment/>
      <protection/>
    </xf>
    <xf numFmtId="49" fontId="9" fillId="2" borderId="0" xfId="0" applyNumberFormat="1" applyFont="1" applyFill="1" applyBorder="1" applyAlignment="1" applyProtection="1">
      <alignment vertical="center" wrapText="1"/>
      <protection/>
    </xf>
    <xf numFmtId="49" fontId="10" fillId="2" borderId="0" xfId="0" applyNumberFormat="1" applyFont="1" applyFill="1" applyBorder="1" applyAlignment="1" applyProtection="1">
      <alignment horizontal="center" vertical="center" wrapText="1"/>
      <protection/>
    </xf>
    <xf numFmtId="49" fontId="9" fillId="2" borderId="0" xfId="0" applyNumberFormat="1" applyFont="1" applyFill="1" applyBorder="1" applyAlignment="1" applyProtection="1">
      <alignment horizontal="left" vertical="center"/>
      <protection/>
    </xf>
    <xf numFmtId="49" fontId="9" fillId="2" borderId="0" xfId="0" applyNumberFormat="1" applyFont="1" applyFill="1" applyBorder="1" applyAlignment="1" applyProtection="1">
      <alignment vertical="top" wrapText="1"/>
      <protection/>
    </xf>
    <xf numFmtId="49" fontId="9" fillId="2" borderId="0" xfId="0" applyNumberFormat="1" applyFont="1" applyFill="1" applyBorder="1" applyAlignment="1" applyProtection="1">
      <alignment horizontal="center" vertical="center"/>
      <protection/>
    </xf>
    <xf numFmtId="49" fontId="10" fillId="2" borderId="0" xfId="0" applyNumberFormat="1" applyFont="1" applyFill="1" applyBorder="1" applyAlignment="1" applyProtection="1">
      <alignment vertical="top" wrapText="1"/>
      <protection/>
    </xf>
    <xf numFmtId="1" fontId="9" fillId="2" borderId="0" xfId="0" applyNumberFormat="1" applyFont="1" applyFill="1" applyBorder="1" applyAlignment="1" applyProtection="1">
      <alignment horizontal="right" vertical="center"/>
      <protection/>
    </xf>
    <xf numFmtId="49" fontId="10" fillId="2" borderId="0" xfId="0" applyNumberFormat="1" applyFont="1" applyFill="1" applyBorder="1" applyAlignment="1" applyProtection="1">
      <alignment horizontal="left" vertical="center"/>
      <protection/>
    </xf>
    <xf numFmtId="0" fontId="1" fillId="3" borderId="0" xfId="0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11" fillId="3" borderId="0" xfId="0" applyFont="1" applyFill="1" applyBorder="1" applyAlignment="1" applyProtection="1">
      <alignment vertical="center"/>
      <protection hidden="1"/>
    </xf>
    <xf numFmtId="49" fontId="0" fillId="3" borderId="0" xfId="0" applyNumberFormat="1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1" fontId="0" fillId="3" borderId="0" xfId="0" applyNumberFormat="1" applyFont="1" applyFill="1" applyBorder="1" applyAlignment="1" applyProtection="1">
      <alignment horizontal="right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10" fillId="2" borderId="25" xfId="0" applyFont="1" applyFill="1" applyBorder="1" applyAlignment="1" applyProtection="1">
      <alignment horizontal="center" vertical="center"/>
      <protection hidden="1"/>
    </xf>
    <xf numFmtId="0" fontId="10" fillId="2" borderId="26" xfId="0" applyFont="1" applyFill="1" applyBorder="1" applyAlignment="1" applyProtection="1">
      <alignment horizontal="centerContinuous" vertical="center"/>
      <protection hidden="1"/>
    </xf>
    <xf numFmtId="0" fontId="10" fillId="2" borderId="24" xfId="0" applyFont="1" applyFill="1" applyBorder="1" applyAlignment="1" applyProtection="1">
      <alignment horizontal="centerContinuous" vertical="center" wrapText="1"/>
      <protection hidden="1"/>
    </xf>
    <xf numFmtId="0" fontId="10" fillId="2" borderId="24" xfId="0" applyFon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10" fillId="2" borderId="15" xfId="0" applyFont="1" applyFill="1" applyBorder="1" applyAlignment="1" applyProtection="1">
      <alignment horizontal="center" vertical="center"/>
      <protection hidden="1"/>
    </xf>
    <xf numFmtId="0" fontId="10" fillId="2" borderId="27" xfId="0" applyFont="1" applyFill="1" applyBorder="1" applyAlignment="1" applyProtection="1">
      <alignment horizontal="center" vertical="center"/>
      <protection hidden="1"/>
    </xf>
    <xf numFmtId="0" fontId="10" fillId="2" borderId="16" xfId="0" applyFont="1" applyFill="1" applyBorder="1" applyAlignment="1" applyProtection="1">
      <alignment horizontal="center" vertical="center"/>
      <protection hidden="1"/>
    </xf>
    <xf numFmtId="0" fontId="10" fillId="2" borderId="16" xfId="0" applyFont="1" applyFill="1" applyBorder="1" applyAlignment="1" applyProtection="1">
      <alignment horizontal="centerContinuous" vertical="center"/>
      <protection hidden="1"/>
    </xf>
    <xf numFmtId="0" fontId="10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left" vertical="center" indent="1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30" xfId="0" applyFill="1" applyBorder="1" applyAlignment="1" applyProtection="1">
      <alignment vertical="center"/>
      <protection hidden="1"/>
    </xf>
    <xf numFmtId="0" fontId="0" fillId="2" borderId="18" xfId="0" applyFill="1" applyBorder="1" applyAlignment="1" applyProtection="1">
      <alignment vertical="center"/>
      <protection hidden="1"/>
    </xf>
    <xf numFmtId="0" fontId="22" fillId="2" borderId="31" xfId="0" applyFont="1" applyFill="1" applyBorder="1" applyAlignment="1" applyProtection="1">
      <alignment vertical="center"/>
      <protection hidden="1"/>
    </xf>
    <xf numFmtId="0" fontId="5" fillId="2" borderId="11" xfId="0" applyFont="1" applyFill="1" applyBorder="1" applyAlignment="1" applyProtection="1">
      <alignment/>
      <protection hidden="1"/>
    </xf>
    <xf numFmtId="0" fontId="1" fillId="2" borderId="32" xfId="0" applyFont="1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left" vertical="center" indent="1"/>
      <protection hidden="1"/>
    </xf>
    <xf numFmtId="0" fontId="0" fillId="2" borderId="5" xfId="0" applyFill="1" applyBorder="1" applyAlignment="1" applyProtection="1">
      <alignment horizontal="left" vertical="center" indent="1"/>
      <protection hidden="1"/>
    </xf>
    <xf numFmtId="0" fontId="22" fillId="2" borderId="6" xfId="0" applyFont="1" applyFill="1" applyBorder="1" applyAlignment="1" applyProtection="1">
      <alignment horizontal="right" vertical="center"/>
      <protection hidden="1"/>
    </xf>
    <xf numFmtId="0" fontId="5" fillId="2" borderId="20" xfId="0" applyFont="1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 horizontal="right"/>
      <protection hidden="1"/>
    </xf>
    <xf numFmtId="0" fontId="1" fillId="2" borderId="0" xfId="0" applyFont="1" applyFill="1" applyBorder="1" applyAlignment="1" applyProtection="1">
      <alignment horizontal="left" vertical="center" indent="1"/>
      <protection hidden="1"/>
    </xf>
    <xf numFmtId="0" fontId="22" fillId="2" borderId="33" xfId="0" applyFont="1" applyFill="1" applyBorder="1" applyAlignment="1" applyProtection="1">
      <alignment horizontal="right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/>
      <protection hidden="1"/>
    </xf>
    <xf numFmtId="0" fontId="5" fillId="2" borderId="5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left" vertical="center" indent="1"/>
      <protection hidden="1"/>
    </xf>
    <xf numFmtId="0" fontId="0" fillId="2" borderId="0" xfId="0" applyFill="1" applyBorder="1" applyAlignment="1" applyProtection="1">
      <alignment/>
      <protection hidden="1"/>
    </xf>
    <xf numFmtId="0" fontId="5" fillId="2" borderId="0" xfId="0" applyFont="1" applyFill="1" applyBorder="1" applyAlignment="1" applyProtection="1" quotePrefix="1">
      <alignment horizontal="left" vertical="center"/>
      <protection hidden="1"/>
    </xf>
    <xf numFmtId="0" fontId="1" fillId="2" borderId="34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5" fillId="2" borderId="18" xfId="0" applyFont="1" applyFill="1" applyBorder="1" applyAlignment="1" applyProtection="1">
      <alignment horizontal="left" vertical="center" indent="1"/>
      <protection hidden="1"/>
    </xf>
    <xf numFmtId="0" fontId="22" fillId="2" borderId="18" xfId="0" applyFont="1" applyFill="1" applyBorder="1" applyAlignment="1" applyProtection="1" quotePrefix="1">
      <alignment horizontal="right" vertical="center"/>
      <protection hidden="1"/>
    </xf>
    <xf numFmtId="0" fontId="5" fillId="2" borderId="22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 horizontal="left" vertical="center" indent="1"/>
      <protection hidden="1"/>
    </xf>
    <xf numFmtId="0" fontId="22" fillId="2" borderId="0" xfId="0" applyFont="1" applyFill="1" applyBorder="1" applyAlignment="1" applyProtection="1" quotePrefix="1">
      <alignment horizontal="right" vertical="center"/>
      <protection hidden="1"/>
    </xf>
    <xf numFmtId="1" fontId="10" fillId="0" borderId="35" xfId="0" applyNumberFormat="1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left" vertical="center" indent="1"/>
      <protection hidden="1"/>
    </xf>
    <xf numFmtId="1" fontId="0" fillId="2" borderId="0" xfId="0" applyNumberFormat="1" applyFill="1" applyAlignment="1" applyProtection="1">
      <alignment/>
      <protection hidden="1"/>
    </xf>
    <xf numFmtId="188" fontId="0" fillId="2" borderId="0" xfId="0" applyNumberFormat="1" applyFill="1" applyAlignment="1" applyProtection="1">
      <alignment/>
      <protection hidden="1"/>
    </xf>
    <xf numFmtId="0" fontId="5" fillId="2" borderId="5" xfId="0" applyFont="1" applyFill="1" applyBorder="1" applyAlignment="1" applyProtection="1">
      <alignment horizontal="left" vertical="center" indent="1"/>
      <protection hidden="1"/>
    </xf>
    <xf numFmtId="0" fontId="5" fillId="2" borderId="5" xfId="0" applyFont="1" applyFill="1" applyBorder="1" applyAlignment="1" applyProtection="1" quotePrefix="1">
      <alignment horizontal="left" vertical="center"/>
      <protection hidden="1"/>
    </xf>
    <xf numFmtId="49" fontId="8" fillId="3" borderId="35" xfId="0" applyNumberFormat="1" applyFont="1" applyFill="1" applyBorder="1" applyAlignment="1" applyProtection="1">
      <alignment/>
      <protection hidden="1"/>
    </xf>
    <xf numFmtId="0" fontId="0" fillId="2" borderId="20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5" fillId="2" borderId="11" xfId="0" applyFont="1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1" fontId="0" fillId="2" borderId="0" xfId="0" applyNumberForma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18" xfId="0" applyFill="1" applyBorder="1" applyAlignment="1" applyProtection="1">
      <alignment/>
      <protection hidden="1"/>
    </xf>
    <xf numFmtId="0" fontId="5" fillId="2" borderId="18" xfId="0" applyFont="1" applyFill="1" applyBorder="1" applyAlignment="1" applyProtection="1" quotePrefix="1">
      <alignment horizontal="left" vertical="center"/>
      <protection hidden="1"/>
    </xf>
    <xf numFmtId="0" fontId="5" fillId="2" borderId="22" xfId="0" applyFont="1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49" fontId="8" fillId="3" borderId="35" xfId="0" applyNumberFormat="1" applyFont="1" applyFill="1" applyBorder="1" applyAlignment="1" applyProtection="1">
      <alignment horizontal="center"/>
      <protection hidden="1"/>
    </xf>
    <xf numFmtId="0" fontId="5" fillId="2" borderId="20" xfId="0" applyFont="1" applyFill="1" applyBorder="1" applyAlignment="1" applyProtection="1">
      <alignment/>
      <protection hidden="1"/>
    </xf>
    <xf numFmtId="0" fontId="5" fillId="2" borderId="36" xfId="0" applyFont="1" applyFill="1" applyBorder="1" applyAlignment="1" applyProtection="1">
      <alignment/>
      <protection hidden="1"/>
    </xf>
    <xf numFmtId="0" fontId="5" fillId="2" borderId="18" xfId="0" applyFont="1" applyFill="1" applyBorder="1" applyAlignment="1" applyProtection="1">
      <alignment horizontal="left" vertical="center" indent="1" readingOrder="1"/>
      <protection hidden="1"/>
    </xf>
    <xf numFmtId="0" fontId="0" fillId="2" borderId="18" xfId="0" applyFill="1" applyBorder="1" applyAlignment="1" applyProtection="1">
      <alignment horizontal="left" vertical="center" indent="1"/>
      <protection hidden="1"/>
    </xf>
    <xf numFmtId="0" fontId="5" fillId="2" borderId="37" xfId="0" applyFont="1" applyFill="1" applyBorder="1" applyAlignment="1" applyProtection="1">
      <alignment/>
      <protection hidden="1"/>
    </xf>
    <xf numFmtId="0" fontId="5" fillId="2" borderId="5" xfId="0" applyFont="1" applyFill="1" applyBorder="1" applyAlignment="1" applyProtection="1">
      <alignment horizontal="left" vertical="center" indent="1" readingOrder="1"/>
      <protection hidden="1"/>
    </xf>
    <xf numFmtId="0" fontId="5" fillId="2" borderId="38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 vertical="center" wrapText="1" readingOrder="1"/>
      <protection hidden="1"/>
    </xf>
    <xf numFmtId="0" fontId="1" fillId="2" borderId="0" xfId="0" applyFont="1" applyFill="1" applyBorder="1" applyAlignment="1" applyProtection="1" quotePrefix="1">
      <alignment horizontal="left" vertical="center"/>
      <protection hidden="1"/>
    </xf>
    <xf numFmtId="0" fontId="9" fillId="2" borderId="36" xfId="0" applyFont="1" applyFill="1" applyBorder="1" applyAlignment="1" applyProtection="1">
      <alignment/>
      <protection hidden="1"/>
    </xf>
    <xf numFmtId="0" fontId="1" fillId="2" borderId="18" xfId="0" applyFont="1" applyFill="1" applyBorder="1" applyAlignment="1" applyProtection="1">
      <alignment horizontal="left" vertical="center" indent="1"/>
      <protection hidden="1"/>
    </xf>
    <xf numFmtId="0" fontId="0" fillId="2" borderId="18" xfId="0" applyFill="1" applyBorder="1" applyAlignment="1" applyProtection="1">
      <alignment/>
      <protection hidden="1"/>
    </xf>
    <xf numFmtId="0" fontId="1" fillId="2" borderId="18" xfId="0" applyFont="1" applyFill="1" applyBorder="1" applyAlignment="1" applyProtection="1" quotePrefix="1">
      <alignment horizontal="left" vertical="center"/>
      <protection hidden="1"/>
    </xf>
    <xf numFmtId="0" fontId="9" fillId="2" borderId="37" xfId="0" applyFont="1" applyFill="1" applyBorder="1" applyAlignment="1" applyProtection="1">
      <alignment/>
      <protection hidden="1"/>
    </xf>
    <xf numFmtId="0" fontId="1" fillId="2" borderId="5" xfId="0" applyFont="1" applyFill="1" applyBorder="1" applyAlignment="1" applyProtection="1">
      <alignment horizontal="left" vertical="center" indent="1"/>
      <protection hidden="1"/>
    </xf>
    <xf numFmtId="0" fontId="1" fillId="2" borderId="5" xfId="0" applyFont="1" applyFill="1" applyBorder="1" applyAlignment="1" applyProtection="1" quotePrefix="1">
      <alignment horizontal="left" vertical="center"/>
      <protection hidden="1"/>
    </xf>
    <xf numFmtId="0" fontId="9" fillId="2" borderId="38" xfId="0" applyFont="1" applyFill="1" applyBorder="1" applyAlignment="1" applyProtection="1">
      <alignment/>
      <protection hidden="1"/>
    </xf>
    <xf numFmtId="0" fontId="1" fillId="2" borderId="29" xfId="0" applyFont="1" applyFill="1" applyBorder="1" applyAlignment="1" applyProtection="1">
      <alignment horizontal="left" vertical="center" indent="1"/>
      <protection hidden="1"/>
    </xf>
    <xf numFmtId="0" fontId="0" fillId="2" borderId="18" xfId="0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horizontal="left" vertical="center"/>
      <protection hidden="1"/>
    </xf>
    <xf numFmtId="0" fontId="1" fillId="2" borderId="28" xfId="0" applyFont="1" applyFill="1" applyBorder="1" applyAlignment="1" applyProtection="1">
      <alignment vertical="center"/>
      <protection hidden="1"/>
    </xf>
    <xf numFmtId="0" fontId="1" fillId="2" borderId="33" xfId="0" applyFont="1" applyFill="1" applyBorder="1" applyAlignment="1" applyProtection="1" quotePrefix="1">
      <alignment horizontal="left" vertical="center"/>
      <protection hidden="1"/>
    </xf>
    <xf numFmtId="0" fontId="5" fillId="2" borderId="29" xfId="0" applyFont="1" applyFill="1" applyBorder="1" applyAlignment="1" applyProtection="1">
      <alignment horizontal="left" vertical="center" indent="1"/>
      <protection hidden="1"/>
    </xf>
    <xf numFmtId="0" fontId="9" fillId="2" borderId="11" xfId="0" applyFont="1" applyFill="1" applyBorder="1" applyAlignment="1" applyProtection="1">
      <alignment/>
      <protection hidden="1"/>
    </xf>
    <xf numFmtId="0" fontId="5" fillId="2" borderId="30" xfId="0" applyFont="1" applyFill="1" applyBorder="1" applyAlignment="1" applyProtection="1">
      <alignment horizontal="left" vertical="center" indent="1"/>
      <protection hidden="1"/>
    </xf>
    <xf numFmtId="0" fontId="1" fillId="2" borderId="31" xfId="0" applyFont="1" applyFill="1" applyBorder="1" applyAlignment="1" applyProtection="1" quotePrefix="1">
      <alignment horizontal="left" vertical="center"/>
      <protection hidden="1"/>
    </xf>
    <xf numFmtId="0" fontId="9" fillId="2" borderId="22" xfId="0" applyFont="1" applyFill="1" applyBorder="1" applyAlignment="1" applyProtection="1">
      <alignment/>
      <protection hidden="1"/>
    </xf>
    <xf numFmtId="0" fontId="1" fillId="2" borderId="5" xfId="0" applyFont="1" applyFill="1" applyBorder="1" applyAlignment="1" applyProtection="1">
      <alignment horizontal="left" vertical="center" indent="4"/>
      <protection hidden="1"/>
    </xf>
    <xf numFmtId="0" fontId="1" fillId="2" borderId="5" xfId="0" applyFont="1" applyFill="1" applyBorder="1" applyAlignment="1" applyProtection="1">
      <alignment/>
      <protection hidden="1"/>
    </xf>
    <xf numFmtId="0" fontId="1" fillId="2" borderId="5" xfId="0" applyFont="1" applyFill="1" applyBorder="1" applyAlignment="1" applyProtection="1">
      <alignment vertical="center"/>
      <protection hidden="1"/>
    </xf>
    <xf numFmtId="0" fontId="9" fillId="2" borderId="20" xfId="0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 horizontal="left" vertical="center" indent="1"/>
      <protection hidden="1"/>
    </xf>
    <xf numFmtId="0" fontId="0" fillId="2" borderId="0" xfId="0" applyFill="1" applyAlignment="1" applyProtection="1" quotePrefix="1">
      <alignment horizontal="left" vertical="center"/>
      <protection hidden="1"/>
    </xf>
    <xf numFmtId="0" fontId="1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7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 indent="4"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1" fillId="2" borderId="39" xfId="0" applyFont="1" applyFill="1" applyBorder="1" applyAlignment="1" applyProtection="1">
      <alignment horizontal="center" vertical="center"/>
      <protection hidden="1"/>
    </xf>
    <xf numFmtId="0" fontId="5" fillId="2" borderId="13" xfId="0" applyFont="1" applyFill="1" applyBorder="1" applyAlignment="1" applyProtection="1">
      <alignment horizontal="left" vertical="center" indent="1"/>
      <protection hidden="1"/>
    </xf>
    <xf numFmtId="0" fontId="0" fillId="2" borderId="13" xfId="0" applyFill="1" applyBorder="1" applyAlignment="1" applyProtection="1">
      <alignment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9" fillId="2" borderId="14" xfId="0" applyFont="1" applyFill="1" applyBorder="1" applyAlignment="1" applyProtection="1">
      <alignment/>
      <protection hidden="1"/>
    </xf>
    <xf numFmtId="0" fontId="10" fillId="2" borderId="40" xfId="0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Alignment="1" applyProtection="1">
      <alignment horizontal="left" indent="1"/>
      <protection hidden="1"/>
    </xf>
    <xf numFmtId="0" fontId="5" fillId="2" borderId="0" xfId="0" applyFont="1" applyFill="1" applyAlignment="1" applyProtection="1">
      <alignment horizontal="left" vertical="center" indent="1"/>
      <protection hidden="1"/>
    </xf>
    <xf numFmtId="0" fontId="5" fillId="2" borderId="1" xfId="0" applyFont="1" applyFill="1" applyBorder="1" applyAlignment="1" applyProtection="1">
      <alignment/>
      <protection hidden="1"/>
    </xf>
    <xf numFmtId="0" fontId="0" fillId="2" borderId="18" xfId="0" applyFont="1" applyFill="1" applyBorder="1" applyAlignment="1" applyProtection="1">
      <alignment horizontal="left" vertical="center" indent="1"/>
      <protection hidden="1"/>
    </xf>
    <xf numFmtId="0" fontId="5" fillId="2" borderId="18" xfId="0" applyFont="1" applyFill="1" applyBorder="1" applyAlignment="1" applyProtection="1">
      <alignment horizontal="left" vertical="center" wrapText="1" indent="1"/>
      <protection hidden="1"/>
    </xf>
    <xf numFmtId="0" fontId="22" fillId="2" borderId="18" xfId="0" applyFont="1" applyFill="1" applyBorder="1" applyAlignment="1" applyProtection="1">
      <alignment horizontal="right" vertical="center" wrapText="1"/>
      <protection hidden="1"/>
    </xf>
    <xf numFmtId="0" fontId="5" fillId="2" borderId="41" xfId="0" applyFont="1" applyFill="1" applyBorder="1" applyAlignment="1" applyProtection="1">
      <alignment/>
      <protection hidden="1"/>
    </xf>
    <xf numFmtId="0" fontId="0" fillId="2" borderId="5" xfId="0" applyFont="1" applyFill="1" applyBorder="1" applyAlignment="1" applyProtection="1">
      <alignment horizontal="left" vertical="center" indent="1"/>
      <protection hidden="1"/>
    </xf>
    <xf numFmtId="0" fontId="5" fillId="2" borderId="5" xfId="0" applyFont="1" applyFill="1" applyBorder="1" applyAlignment="1" applyProtection="1">
      <alignment horizontal="left" vertical="center" wrapText="1" indent="1"/>
      <protection hidden="1"/>
    </xf>
    <xf numFmtId="0" fontId="22" fillId="2" borderId="5" xfId="0" applyFont="1" applyFill="1" applyBorder="1" applyAlignment="1" applyProtection="1">
      <alignment horizontal="right" vertical="center" wrapText="1"/>
      <protection hidden="1"/>
    </xf>
    <xf numFmtId="0" fontId="5" fillId="2" borderId="42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 horizontal="left" vertical="center" indent="1"/>
      <protection hidden="1"/>
    </xf>
    <xf numFmtId="0" fontId="22" fillId="2" borderId="11" xfId="0" applyFont="1" applyFill="1" applyBorder="1" applyAlignment="1" applyProtection="1">
      <alignment horizontal="right" vertical="center"/>
      <protection hidden="1"/>
    </xf>
    <xf numFmtId="0" fontId="1" fillId="2" borderId="43" xfId="0" applyFont="1" applyFill="1" applyBorder="1" applyAlignment="1" applyProtection="1">
      <alignment horizontal="center" vertical="center"/>
      <protection hidden="1"/>
    </xf>
    <xf numFmtId="0" fontId="5" fillId="2" borderId="39" xfId="0" applyFont="1" applyFill="1" applyBorder="1" applyAlignment="1" applyProtection="1">
      <alignment horizontal="left" vertical="center" indent="1"/>
      <protection hidden="1"/>
    </xf>
    <xf numFmtId="0" fontId="1" fillId="2" borderId="13" xfId="0" applyFont="1" applyFill="1" applyBorder="1" applyAlignment="1" applyProtection="1">
      <alignment/>
      <protection hidden="1"/>
    </xf>
    <xf numFmtId="0" fontId="22" fillId="2" borderId="14" xfId="0" applyFont="1" applyFill="1" applyBorder="1" applyAlignment="1" applyProtection="1">
      <alignment horizontal="right" vertical="center"/>
      <protection hidden="1"/>
    </xf>
    <xf numFmtId="0" fontId="5" fillId="2" borderId="44" xfId="0" applyFont="1" applyFill="1" applyBorder="1" applyAlignment="1" applyProtection="1">
      <alignment/>
      <protection hidden="1"/>
    </xf>
    <xf numFmtId="0" fontId="1" fillId="2" borderId="45" xfId="0" applyFont="1" applyFill="1" applyBorder="1" applyAlignment="1" applyProtection="1">
      <alignment horizontal="center" vertical="center"/>
      <protection hidden="1"/>
    </xf>
    <xf numFmtId="0" fontId="16" fillId="2" borderId="16" xfId="0" applyFont="1" applyFill="1" applyBorder="1" applyAlignment="1" applyProtection="1">
      <alignment horizontal="left" indent="1"/>
      <protection hidden="1"/>
    </xf>
    <xf numFmtId="0" fontId="1" fillId="2" borderId="16" xfId="0" applyFont="1" applyFill="1" applyBorder="1" applyAlignment="1" applyProtection="1">
      <alignment/>
      <protection hidden="1"/>
    </xf>
    <xf numFmtId="0" fontId="0" fillId="2" borderId="16" xfId="0" applyFill="1" applyBorder="1" applyAlignment="1" applyProtection="1">
      <alignment/>
      <protection hidden="1"/>
    </xf>
    <xf numFmtId="0" fontId="16" fillId="2" borderId="17" xfId="0" applyFont="1" applyFill="1" applyBorder="1" applyAlignment="1" applyProtection="1">
      <alignment/>
      <protection hidden="1"/>
    </xf>
    <xf numFmtId="0" fontId="5" fillId="2" borderId="40" xfId="0" applyFont="1" applyFill="1" applyBorder="1" applyAlignment="1" applyProtection="1">
      <alignment/>
      <protection hidden="1"/>
    </xf>
    <xf numFmtId="0" fontId="16" fillId="2" borderId="11" xfId="0" applyFont="1" applyFill="1" applyBorder="1" applyAlignment="1" applyProtection="1">
      <alignment/>
      <protection hidden="1"/>
    </xf>
    <xf numFmtId="0" fontId="16" fillId="2" borderId="0" xfId="0" applyFont="1" applyFill="1" applyBorder="1" applyAlignment="1" applyProtection="1">
      <alignment horizontal="left" indent="1"/>
      <protection hidden="1"/>
    </xf>
    <xf numFmtId="0" fontId="1" fillId="2" borderId="11" xfId="0" applyFont="1" applyFill="1" applyBorder="1" applyAlignment="1" applyProtection="1" quotePrefix="1">
      <alignment horizontal="left" vertical="center"/>
      <protection hidden="1"/>
    </xf>
    <xf numFmtId="0" fontId="17" fillId="2" borderId="0" xfId="0" applyFont="1" applyFill="1" applyBorder="1" applyAlignment="1" applyProtection="1">
      <alignment horizontal="left" vertical="center"/>
      <protection hidden="1"/>
    </xf>
    <xf numFmtId="0" fontId="17" fillId="2" borderId="11" xfId="0" applyFont="1" applyFill="1" applyBorder="1" applyAlignment="1" applyProtection="1">
      <alignment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horizontal="left" vertical="center" indent="1"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22" fillId="2" borderId="0" xfId="0" applyFont="1" applyFill="1" applyBorder="1" applyAlignment="1" applyProtection="1" quotePrefix="1">
      <alignment horizontal="right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/>
      <protection hidden="1"/>
    </xf>
    <xf numFmtId="0" fontId="10" fillId="2" borderId="10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left" vertical="center" indent="1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/>
      <protection hidden="1"/>
    </xf>
    <xf numFmtId="0" fontId="10" fillId="2" borderId="0" xfId="0" applyFont="1" applyFill="1" applyBorder="1" applyAlignment="1" applyProtection="1">
      <alignment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0" fontId="9" fillId="2" borderId="11" xfId="0" applyFont="1" applyFill="1" applyBorder="1" applyAlignment="1" applyProtection="1">
      <alignment horizontal="center"/>
      <protection hidden="1"/>
    </xf>
    <xf numFmtId="0" fontId="9" fillId="2" borderId="0" xfId="0" applyFont="1" applyFill="1" applyAlignment="1" applyProtection="1">
      <alignment/>
      <protection hidden="1"/>
    </xf>
    <xf numFmtId="0" fontId="1" fillId="2" borderId="10" xfId="0" applyFont="1" applyFill="1" applyBorder="1" applyAlignment="1" applyProtection="1">
      <alignment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left" vertical="center" indent="1"/>
      <protection hidden="1"/>
    </xf>
    <xf numFmtId="0" fontId="5" fillId="2" borderId="11" xfId="0" applyFont="1" applyFill="1" applyBorder="1" applyAlignment="1" applyProtection="1">
      <alignment horizontal="center"/>
      <protection hidden="1"/>
    </xf>
    <xf numFmtId="0" fontId="21" fillId="2" borderId="0" xfId="0" applyFont="1" applyFill="1" applyBorder="1" applyAlignment="1" applyProtection="1">
      <alignment horizontal="left" vertical="center"/>
      <protection hidden="1"/>
    </xf>
    <xf numFmtId="0" fontId="21" fillId="2" borderId="0" xfId="0" applyFont="1" applyFill="1" applyBorder="1" applyAlignment="1" applyProtection="1">
      <alignment horizontal="left" vertical="center" indent="1"/>
      <protection hidden="1"/>
    </xf>
    <xf numFmtId="0" fontId="5" fillId="2" borderId="0" xfId="0" applyFont="1" applyFill="1" applyBorder="1" applyAlignment="1" applyProtection="1" quotePrefix="1">
      <alignment horizontal="left"/>
      <protection hidden="1"/>
    </xf>
    <xf numFmtId="0" fontId="25" fillId="2" borderId="0" xfId="0" applyFont="1" applyFill="1" applyBorder="1" applyAlignment="1" applyProtection="1">
      <alignment horizontal="left" vertical="center" indent="1"/>
      <protection hidden="1"/>
    </xf>
    <xf numFmtId="0" fontId="10" fillId="2" borderId="0" xfId="0" applyFont="1" applyFill="1" applyBorder="1" applyAlignment="1" applyProtection="1">
      <alignment horizontal="left" vertical="center" indent="1"/>
      <protection hidden="1"/>
    </xf>
    <xf numFmtId="0" fontId="9" fillId="2" borderId="0" xfId="0" applyFont="1" applyFill="1" applyBorder="1" applyAlignment="1" applyProtection="1">
      <alignment vertical="center" wrapText="1"/>
      <protection hidden="1"/>
    </xf>
    <xf numFmtId="0" fontId="0" fillId="2" borderId="29" xfId="0" applyFont="1" applyFill="1" applyBorder="1" applyAlignment="1" applyProtection="1">
      <alignment horizontal="left" vertical="center" indent="1"/>
      <protection hidden="1"/>
    </xf>
    <xf numFmtId="0" fontId="0" fillId="3" borderId="0" xfId="0" applyFont="1" applyFill="1" applyBorder="1" applyAlignment="1" applyProtection="1">
      <alignment horizontal="left" indent="1"/>
      <protection hidden="1"/>
    </xf>
    <xf numFmtId="0" fontId="0" fillId="3" borderId="0" xfId="0" applyFill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22" fillId="3" borderId="0" xfId="0" applyFont="1" applyFill="1" applyBorder="1" applyAlignment="1" applyProtection="1" quotePrefix="1">
      <alignment horizontal="right"/>
      <protection hidden="1"/>
    </xf>
    <xf numFmtId="0" fontId="5" fillId="3" borderId="0" xfId="0" applyFont="1" applyFill="1" applyBorder="1" applyAlignment="1" applyProtection="1">
      <alignment/>
      <protection hidden="1"/>
    </xf>
    <xf numFmtId="0" fontId="5" fillId="2" borderId="27" xfId="0" applyFont="1" applyFill="1" applyBorder="1" applyAlignment="1" applyProtection="1">
      <alignment horizontal="left" vertical="center" indent="1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 quotePrefix="1">
      <alignment horizontal="left" vertical="center"/>
      <protection hidden="1"/>
    </xf>
    <xf numFmtId="2" fontId="7" fillId="2" borderId="40" xfId="0" applyNumberFormat="1" applyFont="1" applyFill="1" applyBorder="1" applyAlignment="1" applyProtection="1">
      <alignment horizontal="center"/>
      <protection hidden="1"/>
    </xf>
    <xf numFmtId="0" fontId="9" fillId="2" borderId="17" xfId="0" applyFont="1" applyFill="1" applyBorder="1" applyAlignment="1" applyProtection="1">
      <alignment/>
      <protection hidden="1"/>
    </xf>
    <xf numFmtId="2" fontId="7" fillId="2" borderId="1" xfId="0" applyNumberFormat="1" applyFont="1" applyFill="1" applyBorder="1" applyAlignment="1" applyProtection="1">
      <alignment horizontal="center"/>
      <protection hidden="1"/>
    </xf>
    <xf numFmtId="0" fontId="5" fillId="2" borderId="29" xfId="0" applyFont="1" applyFill="1" applyBorder="1" applyAlignment="1" applyProtection="1">
      <alignment horizontal="right" vertical="center" indent="1"/>
      <protection hidden="1"/>
    </xf>
    <xf numFmtId="4" fontId="1" fillId="2" borderId="1" xfId="0" applyNumberFormat="1" applyFont="1" applyFill="1" applyBorder="1" applyAlignment="1" applyProtection="1">
      <alignment horizontal="center" vertical="center"/>
      <protection hidden="1"/>
    </xf>
    <xf numFmtId="2" fontId="7" fillId="2" borderId="41" xfId="0" applyNumberFormat="1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left" vertical="center" indent="1"/>
      <protection hidden="1"/>
    </xf>
    <xf numFmtId="2" fontId="7" fillId="2" borderId="42" xfId="0" applyNumberFormat="1" applyFont="1" applyFill="1" applyBorder="1" applyAlignment="1" applyProtection="1">
      <alignment horizontal="center"/>
      <protection hidden="1"/>
    </xf>
    <xf numFmtId="0" fontId="16" fillId="2" borderId="5" xfId="0" applyFont="1" applyFill="1" applyBorder="1" applyAlignment="1" applyProtection="1">
      <alignment horizontal="left" indent="1"/>
      <protection hidden="1"/>
    </xf>
    <xf numFmtId="0" fontId="16" fillId="2" borderId="20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 horizontal="right" vertical="center" indent="1"/>
      <protection hidden="1"/>
    </xf>
    <xf numFmtId="0" fontId="1" fillId="2" borderId="43" xfId="0" applyFont="1" applyFill="1" applyBorder="1" applyAlignment="1" applyProtection="1">
      <alignment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13" xfId="0" applyFont="1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/>
      <protection hidden="1"/>
    </xf>
    <xf numFmtId="0" fontId="9" fillId="2" borderId="44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0" fontId="5" fillId="3" borderId="0" xfId="0" applyFont="1" applyFill="1" applyAlignment="1" applyProtection="1">
      <alignment/>
      <protection hidden="1"/>
    </xf>
    <xf numFmtId="0" fontId="8" fillId="3" borderId="0" xfId="0" applyFont="1" applyFill="1" applyAlignment="1" applyProtection="1">
      <alignment horizontal="center" vertical="center"/>
      <protection hidden="1" locked="0"/>
    </xf>
    <xf numFmtId="49" fontId="9" fillId="2" borderId="0" xfId="0" applyNumberFormat="1" applyFont="1" applyFill="1" applyBorder="1" applyAlignment="1" applyProtection="1">
      <alignment horizontal="left" vertical="center" wrapText="1" indent="1"/>
      <protection/>
    </xf>
    <xf numFmtId="49" fontId="9" fillId="2" borderId="46" xfId="0" applyNumberFormat="1" applyFont="1" applyFill="1" applyBorder="1" applyAlignment="1" applyProtection="1">
      <alignment horizontal="left" vertical="center" wrapText="1" indent="1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170" fontId="10" fillId="3" borderId="0" xfId="0" applyNumberFormat="1" applyFont="1" applyFill="1" applyBorder="1" applyAlignment="1" applyProtection="1">
      <alignment horizontal="left" vertical="center" indent="1"/>
      <protection hidden="1" locked="0"/>
    </xf>
    <xf numFmtId="49" fontId="10" fillId="3" borderId="0" xfId="0" applyNumberFormat="1" applyFont="1" applyFill="1" applyBorder="1" applyAlignment="1" applyProtection="1">
      <alignment horizontal="left" vertical="center" indent="1"/>
      <protection hidden="1" locked="0"/>
    </xf>
    <xf numFmtId="0" fontId="18" fillId="0" borderId="23" xfId="17" applyBorder="1" applyAlignment="1" applyProtection="1">
      <alignment horizontal="left" wrapText="1"/>
      <protection/>
    </xf>
    <xf numFmtId="0" fontId="18" fillId="0" borderId="0" xfId="17" applyBorder="1" applyAlignment="1" applyProtection="1">
      <alignment horizontal="left" wrapText="1"/>
      <protection/>
    </xf>
    <xf numFmtId="49" fontId="10" fillId="3" borderId="0" xfId="0" applyNumberFormat="1" applyFont="1" applyFill="1" applyBorder="1" applyAlignment="1" applyProtection="1">
      <alignment horizontal="left" indent="1"/>
      <protection hidden="1" locked="0"/>
    </xf>
    <xf numFmtId="0" fontId="10" fillId="3" borderId="0" xfId="0" applyFont="1" applyFill="1" applyBorder="1" applyAlignment="1" applyProtection="1">
      <alignment horizontal="center" vertical="center"/>
      <protection hidden="1" locked="0"/>
    </xf>
    <xf numFmtId="0" fontId="18" fillId="2" borderId="0" xfId="17" applyFill="1" applyBorder="1" applyAlignment="1" applyProtection="1">
      <alignment horizontal="left" wrapText="1"/>
      <protection/>
    </xf>
    <xf numFmtId="173" fontId="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3" borderId="0" xfId="0" applyNumberFormat="1" applyFont="1" applyFill="1" applyBorder="1" applyAlignment="1" applyProtection="1" quotePrefix="1">
      <alignment horizontal="left" vertical="center" wrapText="1" indent="1"/>
      <protection hidden="1" locked="0"/>
    </xf>
    <xf numFmtId="0" fontId="8" fillId="3" borderId="0" xfId="0" applyFont="1" applyFill="1" applyAlignment="1" applyProtection="1" quotePrefix="1">
      <alignment horizontal="center" vertical="center"/>
      <protection hidden="1" locked="0"/>
    </xf>
    <xf numFmtId="171" fontId="10" fillId="3" borderId="0" xfId="0" applyNumberFormat="1" applyFont="1" applyFill="1" applyBorder="1" applyAlignment="1" applyProtection="1">
      <alignment horizontal="left" vertical="center" indent="1"/>
      <protection hidden="1" locked="0"/>
    </xf>
    <xf numFmtId="49" fontId="20" fillId="3" borderId="0" xfId="17" applyNumberFormat="1" applyFont="1" applyFill="1" applyBorder="1" applyAlignment="1" applyProtection="1">
      <alignment horizontal="left" vertical="center" indent="1"/>
      <protection hidden="1" locked="0"/>
    </xf>
    <xf numFmtId="49" fontId="10" fillId="0" borderId="0" xfId="0" applyNumberFormat="1" applyFont="1" applyFill="1" applyBorder="1" applyAlignment="1" applyProtection="1">
      <alignment horizontal="center" vertical="center"/>
      <protection hidden="1" locked="0"/>
    </xf>
    <xf numFmtId="173" fontId="10" fillId="0" borderId="0" xfId="0" applyNumberFormat="1" applyFont="1" applyFill="1" applyBorder="1" applyAlignment="1" applyProtection="1">
      <alignment horizontal="center" vertical="center"/>
      <protection hidden="1" locked="0"/>
    </xf>
    <xf numFmtId="0" fontId="10" fillId="2" borderId="0" xfId="0" applyFont="1" applyFill="1" applyBorder="1" applyAlignment="1" applyProtection="1">
      <alignment horizontal="center"/>
      <protection hidden="1" locked="0"/>
    </xf>
    <xf numFmtId="1" fontId="10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Fill="1" applyBorder="1" applyAlignment="1" applyProtection="1" quotePrefix="1">
      <alignment horizontal="left" vertical="center" wrapText="1" indent="1"/>
      <protection hidden="1" locked="0"/>
    </xf>
    <xf numFmtId="49" fontId="10" fillId="0" borderId="0" xfId="0" applyNumberFormat="1" applyFont="1" applyFill="1" applyBorder="1" applyAlignment="1" applyProtection="1">
      <alignment horizontal="left" vertical="center" indent="1"/>
      <protection hidden="1" locked="0"/>
    </xf>
    <xf numFmtId="49" fontId="10" fillId="0" borderId="0" xfId="0" applyNumberFormat="1" applyFont="1" applyFill="1" applyBorder="1" applyAlignment="1" applyProtection="1">
      <alignment horizontal="center" vertical="center"/>
      <protection hidden="1" locked="0"/>
    </xf>
    <xf numFmtId="171" fontId="10" fillId="3" borderId="0" xfId="0" applyNumberFormat="1" applyFont="1" applyFill="1" applyAlignment="1" applyProtection="1">
      <alignment horizontal="left" vertical="center" indent="1"/>
      <protection hidden="1" locked="0"/>
    </xf>
    <xf numFmtId="171" fontId="10" fillId="2" borderId="0" xfId="0" applyNumberFormat="1" applyFont="1" applyFill="1" applyBorder="1" applyAlignment="1" applyProtection="1">
      <alignment horizontal="center" vertical="center"/>
      <protection/>
    </xf>
    <xf numFmtId="49" fontId="9" fillId="2" borderId="0" xfId="0" applyNumberFormat="1" applyFont="1" applyFill="1" applyBorder="1" applyAlignment="1" applyProtection="1">
      <alignment horizontal="center" vertical="center" wrapText="1"/>
      <protection/>
    </xf>
    <xf numFmtId="49" fontId="9" fillId="2" borderId="46" xfId="0" applyNumberFormat="1" applyFont="1" applyFill="1" applyBorder="1" applyAlignment="1" applyProtection="1">
      <alignment horizontal="center" vertical="center" wrapText="1"/>
      <protection/>
    </xf>
    <xf numFmtId="49" fontId="9" fillId="2" borderId="0" xfId="0" applyNumberFormat="1" applyFont="1" applyFill="1" applyBorder="1" applyAlignment="1" applyProtection="1">
      <alignment horizontal="left" vertical="center" indent="2"/>
      <protection/>
    </xf>
    <xf numFmtId="3" fontId="10" fillId="0" borderId="0" xfId="0" applyNumberFormat="1" applyFont="1" applyFill="1" applyBorder="1" applyAlignment="1" applyProtection="1">
      <alignment horizontal="center" vertical="center"/>
      <protection hidden="1" locked="0"/>
    </xf>
    <xf numFmtId="0" fontId="1" fillId="2" borderId="29" xfId="0" applyFont="1" applyFill="1" applyBorder="1" applyAlignment="1" applyProtection="1">
      <alignment horizontal="left" vertical="center" indent="1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0" fillId="2" borderId="33" xfId="0" applyFill="1" applyBorder="1" applyAlignment="1" applyProtection="1">
      <alignment horizontal="left" vertical="center"/>
      <protection hidden="1"/>
    </xf>
    <xf numFmtId="0" fontId="1" fillId="2" borderId="32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3" fontId="1" fillId="2" borderId="1" xfId="0" applyNumberFormat="1" applyFont="1" applyFill="1" applyBorder="1" applyAlignment="1" applyProtection="1">
      <alignment horizontal="center" vertical="center"/>
      <protection hidden="1"/>
    </xf>
    <xf numFmtId="0" fontId="9" fillId="2" borderId="29" xfId="0" applyFont="1" applyFill="1" applyBorder="1" applyAlignment="1" applyProtection="1">
      <alignment horizontal="left" vertical="center" indent="1"/>
      <protection hidden="1"/>
    </xf>
    <xf numFmtId="0" fontId="9" fillId="2" borderId="0" xfId="0" applyFont="1" applyFill="1" applyBorder="1" applyAlignment="1" applyProtection="1">
      <alignment horizontal="left" vertical="center" indent="1"/>
      <protection hidden="1"/>
    </xf>
    <xf numFmtId="0" fontId="9" fillId="2" borderId="11" xfId="0" applyFont="1" applyFill="1" applyBorder="1" applyAlignment="1" applyProtection="1">
      <alignment horizontal="left" vertical="center" indent="1"/>
      <protection hidden="1"/>
    </xf>
    <xf numFmtId="0" fontId="1" fillId="3" borderId="16" xfId="0" applyFont="1" applyFill="1" applyBorder="1" applyAlignment="1" applyProtection="1">
      <alignment horizontal="left"/>
      <protection hidden="1"/>
    </xf>
    <xf numFmtId="3" fontId="1" fillId="2" borderId="35" xfId="0" applyNumberFormat="1" applyFont="1" applyFill="1" applyBorder="1" applyAlignment="1">
      <alignment horizontal="center" vertical="center"/>
    </xf>
    <xf numFmtId="3" fontId="1" fillId="2" borderId="47" xfId="0" applyNumberFormat="1" applyFont="1" applyFill="1" applyBorder="1" applyAlignment="1">
      <alignment horizontal="center" vertical="center"/>
    </xf>
    <xf numFmtId="3" fontId="1" fillId="2" borderId="48" xfId="0" applyNumberFormat="1" applyFont="1" applyFill="1" applyBorder="1" applyAlignment="1">
      <alignment horizontal="center" vertical="center"/>
    </xf>
    <xf numFmtId="1" fontId="10" fillId="0" borderId="47" xfId="0" applyNumberFormat="1" applyFont="1" applyFill="1" applyBorder="1" applyAlignment="1" applyProtection="1">
      <alignment horizontal="center" vertical="center"/>
      <protection hidden="1" locked="0"/>
    </xf>
    <xf numFmtId="1" fontId="10" fillId="0" borderId="2" xfId="0" applyNumberFormat="1" applyFont="1" applyFill="1" applyBorder="1" applyAlignment="1" applyProtection="1">
      <alignment horizontal="center" vertical="center"/>
      <protection hidden="1" locked="0"/>
    </xf>
    <xf numFmtId="0" fontId="1" fillId="3" borderId="0" xfId="0" applyFont="1" applyFill="1" applyBorder="1" applyAlignment="1" applyProtection="1">
      <alignment horizontal="left"/>
      <protection hidden="1"/>
    </xf>
    <xf numFmtId="0" fontId="0" fillId="2" borderId="29" xfId="0" applyFont="1" applyFill="1" applyBorder="1" applyAlignment="1" applyProtection="1">
      <alignment horizontal="left" vertical="center" indent="1" readingOrder="1"/>
      <protection hidden="1"/>
    </xf>
    <xf numFmtId="0" fontId="0" fillId="2" borderId="0" xfId="0" applyFont="1" applyFill="1" applyBorder="1" applyAlignment="1" applyProtection="1">
      <alignment horizontal="left" vertical="center" indent="1" readingOrder="1"/>
      <protection hidden="1"/>
    </xf>
    <xf numFmtId="0" fontId="0" fillId="2" borderId="33" xfId="0" applyFont="1" applyFill="1" applyBorder="1" applyAlignment="1" applyProtection="1">
      <alignment horizontal="left" vertical="center" indent="1" readingOrder="1"/>
      <protection hidden="1"/>
    </xf>
    <xf numFmtId="0" fontId="1" fillId="2" borderId="29" xfId="0" applyFont="1" applyFill="1" applyBorder="1" applyAlignment="1" applyProtection="1">
      <alignment horizontal="left" vertical="center" wrapText="1" indent="1" readingOrder="1"/>
      <protection hidden="1"/>
    </xf>
    <xf numFmtId="0" fontId="1" fillId="2" borderId="0" xfId="0" applyFont="1" applyFill="1" applyBorder="1" applyAlignment="1" applyProtection="1">
      <alignment horizontal="left" vertical="center" wrapText="1" indent="1" readingOrder="1"/>
      <protection hidden="1"/>
    </xf>
    <xf numFmtId="0" fontId="1" fillId="2" borderId="33" xfId="0" applyFont="1" applyFill="1" applyBorder="1" applyAlignment="1" applyProtection="1">
      <alignment horizontal="left" vertical="center" wrapText="1" indent="1" readingOrder="1"/>
      <protection hidden="1"/>
    </xf>
    <xf numFmtId="0" fontId="1" fillId="3" borderId="25" xfId="0" applyFont="1" applyFill="1" applyBorder="1" applyAlignment="1" applyProtection="1">
      <alignment horizontal="left" vertical="center"/>
      <protection hidden="1"/>
    </xf>
    <xf numFmtId="3" fontId="10" fillId="3" borderId="40" xfId="0" applyNumberFormat="1" applyFont="1" applyFill="1" applyBorder="1" applyAlignment="1" applyProtection="1">
      <alignment horizontal="center" vertical="center" wrapText="1"/>
      <protection hidden="1" locked="0"/>
    </xf>
    <xf numFmtId="3" fontId="10" fillId="3" borderId="1" xfId="0" applyNumberFormat="1" applyFont="1" applyFill="1" applyBorder="1" applyAlignment="1" applyProtection="1">
      <alignment horizontal="center" vertical="center" wrapText="1"/>
      <protection hidden="1" locked="0"/>
    </xf>
    <xf numFmtId="3" fontId="10" fillId="3" borderId="41" xfId="0" applyNumberFormat="1" applyFont="1" applyFill="1" applyBorder="1" applyAlignment="1" applyProtection="1">
      <alignment horizontal="center" vertical="center" wrapText="1"/>
      <protection hidden="1" locked="0"/>
    </xf>
    <xf numFmtId="0" fontId="5" fillId="2" borderId="36" xfId="0" applyFont="1" applyFill="1" applyBorder="1" applyAlignment="1" applyProtection="1">
      <alignment/>
      <protection hidden="1"/>
    </xf>
    <xf numFmtId="0" fontId="1" fillId="2" borderId="29" xfId="0" applyFont="1" applyFill="1" applyBorder="1" applyAlignment="1" applyProtection="1">
      <alignment horizontal="left" vertical="center" wrapText="1" indent="1"/>
      <protection hidden="1"/>
    </xf>
    <xf numFmtId="0" fontId="1" fillId="2" borderId="0" xfId="0" applyFont="1" applyFill="1" applyBorder="1" applyAlignment="1" applyProtection="1">
      <alignment horizontal="left" vertical="center" wrapText="1" indent="1"/>
      <protection hidden="1"/>
    </xf>
    <xf numFmtId="0" fontId="1" fillId="2" borderId="33" xfId="0" applyFont="1" applyFill="1" applyBorder="1" applyAlignment="1" applyProtection="1">
      <alignment horizontal="left" vertical="center" wrapText="1" indent="1"/>
      <protection hidden="1"/>
    </xf>
    <xf numFmtId="0" fontId="1" fillId="2" borderId="29" xfId="0" applyFont="1" applyFill="1" applyBorder="1" applyAlignment="1" applyProtection="1">
      <alignment horizontal="left" vertical="center" indent="1"/>
      <protection hidden="1"/>
    </xf>
    <xf numFmtId="0" fontId="1" fillId="2" borderId="0" xfId="0" applyFont="1" applyFill="1" applyBorder="1" applyAlignment="1" applyProtection="1">
      <alignment horizontal="left" vertical="center" indent="1"/>
      <protection hidden="1"/>
    </xf>
    <xf numFmtId="183" fontId="10" fillId="0" borderId="49" xfId="18" applyNumberFormat="1" applyFont="1" applyFill="1" applyBorder="1" applyAlignment="1" applyProtection="1">
      <alignment horizontal="center" vertical="center"/>
      <protection hidden="1" locked="0"/>
    </xf>
    <xf numFmtId="183" fontId="10" fillId="0" borderId="47" xfId="18" applyNumberFormat="1" applyFont="1" applyFill="1" applyBorder="1" applyAlignment="1" applyProtection="1">
      <alignment horizontal="center" vertical="center"/>
      <protection hidden="1" locked="0"/>
    </xf>
    <xf numFmtId="183" fontId="10" fillId="0" borderId="2" xfId="18" applyNumberFormat="1" applyFont="1" applyFill="1" applyBorder="1" applyAlignment="1" applyProtection="1">
      <alignment horizontal="center" vertical="center"/>
      <protection hidden="1" locked="0"/>
    </xf>
    <xf numFmtId="183" fontId="10" fillId="0" borderId="35" xfId="18" applyNumberFormat="1" applyFont="1" applyFill="1" applyBorder="1" applyAlignment="1" applyProtection="1">
      <alignment horizontal="center" vertical="center"/>
      <protection hidden="1" locked="0"/>
    </xf>
    <xf numFmtId="183" fontId="10" fillId="3" borderId="35" xfId="18" applyNumberFormat="1" applyFont="1" applyFill="1" applyBorder="1" applyAlignment="1" applyProtection="1">
      <alignment horizontal="center" vertical="center"/>
      <protection hidden="1" locked="0"/>
    </xf>
    <xf numFmtId="183" fontId="10" fillId="3" borderId="47" xfId="18" applyNumberFormat="1" applyFont="1" applyFill="1" applyBorder="1" applyAlignment="1" applyProtection="1">
      <alignment horizontal="center" vertical="center"/>
      <protection hidden="1" locked="0"/>
    </xf>
    <xf numFmtId="183" fontId="10" fillId="3" borderId="2" xfId="18" applyNumberFormat="1" applyFont="1" applyFill="1" applyBorder="1" applyAlignment="1" applyProtection="1">
      <alignment horizontal="center" vertical="center"/>
      <protection hidden="1" locked="0"/>
    </xf>
    <xf numFmtId="1" fontId="10" fillId="3" borderId="47" xfId="0" applyNumberFormat="1" applyFont="1" applyFill="1" applyBorder="1" applyAlignment="1" applyProtection="1">
      <alignment horizontal="center" vertical="center"/>
      <protection locked="0"/>
    </xf>
    <xf numFmtId="1" fontId="10" fillId="3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45" xfId="0" applyFont="1" applyFill="1" applyBorder="1" applyAlignment="1" applyProtection="1">
      <alignment horizontal="center" vertical="center"/>
      <protection hidden="1"/>
    </xf>
    <xf numFmtId="179" fontId="1" fillId="2" borderId="42" xfId="18" applyNumberFormat="1" applyFont="1" applyFill="1" applyBorder="1" applyAlignment="1">
      <alignment horizontal="center" vertical="center"/>
    </xf>
    <xf numFmtId="179" fontId="1" fillId="2" borderId="1" xfId="18" applyNumberFormat="1" applyFont="1" applyFill="1" applyBorder="1" applyAlignment="1">
      <alignment horizontal="center" vertical="center"/>
    </xf>
    <xf numFmtId="179" fontId="1" fillId="2" borderId="44" xfId="18" applyNumberFormat="1" applyFont="1" applyFill="1" applyBorder="1" applyAlignment="1">
      <alignment horizontal="center" vertical="center"/>
    </xf>
    <xf numFmtId="4" fontId="1" fillId="2" borderId="35" xfId="0" applyNumberFormat="1" applyFont="1" applyFill="1" applyBorder="1" applyAlignment="1" applyProtection="1">
      <alignment horizontal="center" vertical="center"/>
      <protection hidden="1"/>
    </xf>
    <xf numFmtId="4" fontId="1" fillId="2" borderId="47" xfId="0" applyNumberFormat="1" applyFont="1" applyFill="1" applyBorder="1" applyAlignment="1" applyProtection="1">
      <alignment horizontal="center" vertical="center"/>
      <protection hidden="1"/>
    </xf>
    <xf numFmtId="4" fontId="1" fillId="2" borderId="2" xfId="0" applyNumberFormat="1" applyFont="1" applyFill="1" applyBorder="1" applyAlignment="1" applyProtection="1">
      <alignment horizontal="center" vertical="center"/>
      <protection hidden="1"/>
    </xf>
    <xf numFmtId="4" fontId="1" fillId="2" borderId="35" xfId="0" applyNumberFormat="1" applyFont="1" applyFill="1" applyBorder="1" applyAlignment="1" applyProtection="1">
      <alignment horizontal="center" vertical="center"/>
      <protection hidden="1"/>
    </xf>
    <xf numFmtId="4" fontId="1" fillId="2" borderId="47" xfId="0" applyNumberFormat="1" applyFont="1" applyFill="1" applyBorder="1" applyAlignment="1" applyProtection="1">
      <alignment horizontal="center" vertical="center"/>
      <protection hidden="1"/>
    </xf>
    <xf numFmtId="4" fontId="1" fillId="2" borderId="2" xfId="0" applyNumberFormat="1" applyFont="1" applyFill="1" applyBorder="1" applyAlignment="1" applyProtection="1">
      <alignment horizontal="center" vertical="center"/>
      <protection hidden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dxfs count="1"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9525</xdr:rowOff>
    </xdr:from>
    <xdr:to>
      <xdr:col>8</xdr:col>
      <xdr:colOff>104775</xdr:colOff>
      <xdr:row>3</xdr:row>
      <xdr:rowOff>95250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2047875" cy="628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urzy.cz/financi-katalog/financni.asp?A=D&amp;IDS=4&amp;S=37" TargetMode="External" /><Relationship Id="rId2" Type="http://schemas.openxmlformats.org/officeDocument/2006/relationships/hyperlink" Target="http://www.kurzy.cz/financi-katalog/financni.asp?A=D&amp;IDS=4&amp;S=37" TargetMode="External" /><Relationship Id="rId3" Type="http://schemas.openxmlformats.org/officeDocument/2006/relationships/hyperlink" Target="http://www.kurzy.cz/financi-katalog/financni.asp?A=D&amp;IDS=4&amp;S=25" TargetMode="External" /><Relationship Id="rId4" Type="http://schemas.openxmlformats.org/officeDocument/2006/relationships/hyperlink" Target="http://www.kurzy.cz/financi-katalog/financni.asp?A=D&amp;IDS=4&amp;S=25" TargetMode="External" /><Relationship Id="rId5" Type="http://schemas.openxmlformats.org/officeDocument/2006/relationships/hyperlink" Target="http://www.kurzy.cz/financi-katalog/financni.asp?A=D&amp;IDS=4&amp;S=13809" TargetMode="External" /><Relationship Id="rId6" Type="http://schemas.openxmlformats.org/officeDocument/2006/relationships/hyperlink" Target="http://www.kurzy.cz/financi-katalog/financni.asp?A=D&amp;IDS=4&amp;S=13809" TargetMode="External" /><Relationship Id="rId7" Type="http://schemas.openxmlformats.org/officeDocument/2006/relationships/hyperlink" Target="http://www.kurzy.cz/financi-katalog/financni.asp?A=D&amp;IDS=4&amp;S=29" TargetMode="External" /><Relationship Id="rId8" Type="http://schemas.openxmlformats.org/officeDocument/2006/relationships/hyperlink" Target="http://www.kurzy.cz/financi-katalog/financni.asp?A=D&amp;IDS=4&amp;S=29" TargetMode="External" /><Relationship Id="rId9" Type="http://schemas.openxmlformats.org/officeDocument/2006/relationships/hyperlink" Target="http://www.kurzy.cz/financi-katalog/financni.asp?A=D&amp;IDS=4&amp;S=" TargetMode="External" /><Relationship Id="rId10" Type="http://schemas.openxmlformats.org/officeDocument/2006/relationships/hyperlink" Target="http://www.kurzy.cz/financi-katalog/financni.asp?A=D&amp;IDS=4&amp;S=" TargetMode="External" /><Relationship Id="rId11" Type="http://schemas.openxmlformats.org/officeDocument/2006/relationships/hyperlink" Target="http://www.kurzy.cz/financi-katalog/financni.asp?A=D&amp;IDS=4&amp;S=21" TargetMode="External" /><Relationship Id="rId12" Type="http://schemas.openxmlformats.org/officeDocument/2006/relationships/hyperlink" Target="http://www.kurzy.cz/financi-katalog/financni.asp?A=D&amp;IDS=4&amp;S=21" TargetMode="External" /><Relationship Id="rId13" Type="http://schemas.openxmlformats.org/officeDocument/2006/relationships/hyperlink" Target="http://www.kurzy.cz/financni-katalog/Default.asp?A=D&amp;IDS=6&amp;S=78" TargetMode="External" /><Relationship Id="rId14" Type="http://schemas.openxmlformats.org/officeDocument/2006/relationships/hyperlink" Target="http://www.kurzy.cz/financni-katalog/Default.asp?A=D&amp;IDS=6&amp;S=78" TargetMode="External" /><Relationship Id="rId15" Type="http://schemas.openxmlformats.org/officeDocument/2006/relationships/hyperlink" Target="http://www.kurzy.cz/financi-katalog/financni.asp?A=D&amp;IDS=4&amp;S=22" TargetMode="External" /><Relationship Id="rId16" Type="http://schemas.openxmlformats.org/officeDocument/2006/relationships/hyperlink" Target="http://www.kurzy.cz/financi-katalog/financni.asp?A=D&amp;IDS=4&amp;S=22" TargetMode="External" /><Relationship Id="rId17" Type="http://schemas.openxmlformats.org/officeDocument/2006/relationships/hyperlink" Target="http://www.kurzy.cz/financi-katalog/financni.asp?A=D&amp;IDS=4&amp;S=28" TargetMode="External" /><Relationship Id="rId18" Type="http://schemas.openxmlformats.org/officeDocument/2006/relationships/hyperlink" Target="http://www.kurzy.cz/financi-katalog/financni.asp?A=D&amp;IDS=4&amp;S=28" TargetMode="External" /><Relationship Id="rId19" Type="http://schemas.openxmlformats.org/officeDocument/2006/relationships/hyperlink" Target="http://www.kurzy.cz/financi-katalog/financni.asp?A=D&amp;IDS=4&amp;S=17" TargetMode="External" /><Relationship Id="rId20" Type="http://schemas.openxmlformats.org/officeDocument/2006/relationships/hyperlink" Target="http://www.kurzy.cz/financi-katalog/financni.asp?A=D&amp;IDS=4&amp;S=17" TargetMode="External" /><Relationship Id="rId21" Type="http://schemas.openxmlformats.org/officeDocument/2006/relationships/hyperlink" Target="http://www.kurzy.cz/financi-katalog/financni.asp?A=D&amp;IDS=4&amp;S=15" TargetMode="External" /><Relationship Id="rId22" Type="http://schemas.openxmlformats.org/officeDocument/2006/relationships/hyperlink" Target="http://www.kurzy.cz/financi-katalog/financni.asp?A=D&amp;IDS=4&amp;S=15" TargetMode="External" /><Relationship Id="rId23" Type="http://schemas.openxmlformats.org/officeDocument/2006/relationships/hyperlink" Target="http://www.kurzy.cz/financi-katalog/financni.asp?A=D&amp;IDS=4&amp;S=" TargetMode="External" /><Relationship Id="rId24" Type="http://schemas.openxmlformats.org/officeDocument/2006/relationships/hyperlink" Target="http://www.kurzy.cz/financi-katalog/financni.asp?A=D&amp;IDS=4&amp;S=" TargetMode="External" /><Relationship Id="rId25" Type="http://schemas.openxmlformats.org/officeDocument/2006/relationships/hyperlink" Target="http://www.kurzy.cz/financi-katalog/financni.asp?A=D&amp;IDS=4&amp;S=35" TargetMode="External" /><Relationship Id="rId26" Type="http://schemas.openxmlformats.org/officeDocument/2006/relationships/hyperlink" Target="http://www.kurzy.cz/financi-katalog/financni.asp?A=D&amp;IDS=4&amp;S=35" TargetMode="External" /><Relationship Id="rId27" Type="http://schemas.openxmlformats.org/officeDocument/2006/relationships/hyperlink" Target="http://www.kurzy.cz/financi-katalog/financni.asp?A=D&amp;IDS=4&amp;S=34" TargetMode="External" /><Relationship Id="rId28" Type="http://schemas.openxmlformats.org/officeDocument/2006/relationships/hyperlink" Target="http://www.kurzy.cz/financi-katalog/financni.asp?A=D&amp;IDS=4&amp;S=34" TargetMode="External" /><Relationship Id="rId29" Type="http://schemas.openxmlformats.org/officeDocument/2006/relationships/hyperlink" Target="http://www.kurzy.cz/financi-katalog/financni.asp?A=D&amp;IDS=4&amp;S=24" TargetMode="External" /><Relationship Id="rId30" Type="http://schemas.openxmlformats.org/officeDocument/2006/relationships/hyperlink" Target="http://www.kurzy.cz/financi-katalog/financni.asp?A=D&amp;IDS=4&amp;S=24" TargetMode="External" /><Relationship Id="rId31" Type="http://schemas.openxmlformats.org/officeDocument/2006/relationships/hyperlink" Target="http://www.kurzy.cz/financi-katalog/financni.asp?A=D&amp;IDS=4&amp;S=19" TargetMode="External" /><Relationship Id="rId32" Type="http://schemas.openxmlformats.org/officeDocument/2006/relationships/hyperlink" Target="http://www.kurzy.cz/financi-katalog/financni.asp?A=D&amp;IDS=4&amp;S=19" TargetMode="External" /><Relationship Id="rId33" Type="http://schemas.openxmlformats.org/officeDocument/2006/relationships/hyperlink" Target="http://www.kurzy.cz/financi-katalog/financni.asp?A=D&amp;IDS=4&amp;S=14" TargetMode="External" /><Relationship Id="rId34" Type="http://schemas.openxmlformats.org/officeDocument/2006/relationships/hyperlink" Target="http://www.kurzy.cz/financi-katalog/financni.asp?A=D&amp;IDS=4&amp;S=14" TargetMode="External" /><Relationship Id="rId35" Type="http://schemas.openxmlformats.org/officeDocument/2006/relationships/hyperlink" Target="http://www.kurzy.cz/financi-katalog/financni.asp?A=D&amp;IDS=4&amp;S=41" TargetMode="External" /><Relationship Id="rId36" Type="http://schemas.openxmlformats.org/officeDocument/2006/relationships/hyperlink" Target="http://www.kurzy.cz/financi-katalog/financni.asp?A=D&amp;IDS=4&amp;S=41" TargetMode="External" /><Relationship Id="rId37" Type="http://schemas.openxmlformats.org/officeDocument/2006/relationships/hyperlink" Target="http://www.kurzy.cz/financi-katalog/financni.asp?A=D&amp;IDS=4&amp;S=36" TargetMode="External" /><Relationship Id="rId38" Type="http://schemas.openxmlformats.org/officeDocument/2006/relationships/hyperlink" Target="http://www.kurzy.cz/financi-katalog/financni.asp?A=D&amp;IDS=4&amp;S=36" TargetMode="External" /><Relationship Id="rId39" Type="http://schemas.openxmlformats.org/officeDocument/2006/relationships/hyperlink" Target="http://www.kurzy.cz/financi-katalog/financni.asp?A=D&amp;IDS=4&amp;S=40" TargetMode="External" /><Relationship Id="rId40" Type="http://schemas.openxmlformats.org/officeDocument/2006/relationships/hyperlink" Target="http://www.kurzy.cz/financi-katalog/financni.asp?A=D&amp;IDS=4&amp;S=40" TargetMode="External" /><Relationship Id="rId41" Type="http://schemas.openxmlformats.org/officeDocument/2006/relationships/hyperlink" Target="http://www.kurzy.cz/financi-katalog/financni.asp?A=D&amp;IDS=4&amp;S=33" TargetMode="External" /><Relationship Id="rId42" Type="http://schemas.openxmlformats.org/officeDocument/2006/relationships/hyperlink" Target="http://www.kurzy.cz/financi-katalog/financni.asp?A=D&amp;IDS=4&amp;S=33" TargetMode="External" /><Relationship Id="rId43" Type="http://schemas.openxmlformats.org/officeDocument/2006/relationships/hyperlink" Target="http://www.kurzy.cz/financi-katalog/financni.asp?A=D&amp;IDS=4&amp;S=18" TargetMode="External" /><Relationship Id="rId44" Type="http://schemas.openxmlformats.org/officeDocument/2006/relationships/hyperlink" Target="http://www.kurzy.cz/financi-katalog/financni.asp?A=D&amp;IDS=4&amp;S=18" TargetMode="External" /><Relationship Id="rId45" Type="http://schemas.openxmlformats.org/officeDocument/2006/relationships/hyperlink" Target="http://www.kurzy.cz/financni-katalog/Default.asp?A=D&amp;IDS=4&amp;S=24788" TargetMode="External" /><Relationship Id="rId46" Type="http://schemas.openxmlformats.org/officeDocument/2006/relationships/hyperlink" Target="http://www.kurzy.cz/financni-katalog/Default.asp?A=D&amp;IDS=4&amp;S=24788" TargetMode="External" /><Relationship Id="rId47" Type="http://schemas.openxmlformats.org/officeDocument/2006/relationships/hyperlink" Target="http://www.kurzy.cz/financi-katalog/financni.asp?A=D&amp;IDS=4&amp;S=49" TargetMode="External" /><Relationship Id="rId48" Type="http://schemas.openxmlformats.org/officeDocument/2006/relationships/hyperlink" Target="http://www.kurzy.cz/financi-katalog/financni.asp?A=D&amp;IDS=4&amp;S=49" TargetMode="External" /><Relationship Id="rId49" Type="http://schemas.openxmlformats.org/officeDocument/2006/relationships/hyperlink" Target="http://www.kurzy.cz/financi-katalog/financni.asp?A=D&amp;IDS=4&amp;S=47" TargetMode="External" /><Relationship Id="rId50" Type="http://schemas.openxmlformats.org/officeDocument/2006/relationships/hyperlink" Target="http://www.kurzy.cz/financi-katalog/financni.asp?A=D&amp;IDS=4&amp;S=47" TargetMode="External" /><Relationship Id="rId51" Type="http://schemas.openxmlformats.org/officeDocument/2006/relationships/hyperlink" Target="http://www.kurzy.cz/financi-katalog/financni.asp?A=D&amp;IDS=4&amp;S=27" TargetMode="External" /><Relationship Id="rId52" Type="http://schemas.openxmlformats.org/officeDocument/2006/relationships/hyperlink" Target="http://www.kurzy.cz/financi-katalog/financni.asp?A=D&amp;IDS=4&amp;S=27" TargetMode="External" /><Relationship Id="rId53" Type="http://schemas.openxmlformats.org/officeDocument/2006/relationships/hyperlink" Target="http://www.kurzy.cz/financni-katalog/Default.asp?A=D&amp;IDS=4&amp;S=50" TargetMode="External" /><Relationship Id="rId54" Type="http://schemas.openxmlformats.org/officeDocument/2006/relationships/hyperlink" Target="http://www.kurzy.cz/financni-katalog/Default.asp?A=D&amp;IDS=4&amp;S=50" TargetMode="External" /><Relationship Id="rId55" Type="http://schemas.openxmlformats.org/officeDocument/2006/relationships/hyperlink" Target="http://www.kurzy.cz/financi-katalog/financni.asp?A=D&amp;IDS=4&amp;S=43" TargetMode="External" /><Relationship Id="rId56" Type="http://schemas.openxmlformats.org/officeDocument/2006/relationships/hyperlink" Target="http://www.kurzy.cz/financi-katalog/financni.asp?A=D&amp;IDS=4&amp;S=43" TargetMode="External" /><Relationship Id="rId57" Type="http://schemas.openxmlformats.org/officeDocument/2006/relationships/hyperlink" Target="http://www.kurzy.cz/financi-katalog/financni.asp?A=D&amp;IDS=4&amp;S=23" TargetMode="External" /><Relationship Id="rId58" Type="http://schemas.openxmlformats.org/officeDocument/2006/relationships/hyperlink" Target="http://www.kurzy.cz/financi-katalog/financni.asp?A=D&amp;IDS=4&amp;S=23" TargetMode="External" /><Relationship Id="rId59" Type="http://schemas.openxmlformats.org/officeDocument/2006/relationships/hyperlink" Target="http://www.kurzy.cz/financi-katalog/financni.asp?A=D&amp;IDS=4&amp;S=51" TargetMode="External" /><Relationship Id="rId60" Type="http://schemas.openxmlformats.org/officeDocument/2006/relationships/hyperlink" Target="http://www.kurzy.cz/financi-katalog/financni.asp?A=D&amp;IDS=4&amp;S=51" TargetMode="External" /><Relationship Id="rId61" Type="http://schemas.openxmlformats.org/officeDocument/2006/relationships/hyperlink" Target="http://www.kurzy.cz/financi-katalog/financni.asp?A=D&amp;IDS=4&amp;S=24030" TargetMode="External" /><Relationship Id="rId62" Type="http://schemas.openxmlformats.org/officeDocument/2006/relationships/hyperlink" Target="http://www.kurzy.cz/financi-katalog/financni.asp?A=D&amp;IDS=4&amp;S=24030" TargetMode="External" /><Relationship Id="rId63" Type="http://schemas.openxmlformats.org/officeDocument/2006/relationships/hyperlink" Target="http://www.kurzy.cz/financi-katalog/financni.asp?A=D&amp;IDS=4&amp;S=2263" TargetMode="External" /><Relationship Id="rId64" Type="http://schemas.openxmlformats.org/officeDocument/2006/relationships/hyperlink" Target="http://www.kurzy.cz/financi-katalog/financni.asp?A=D&amp;IDS=4&amp;S=2263" TargetMode="External" /><Relationship Id="rId65" Type="http://schemas.openxmlformats.org/officeDocument/2006/relationships/hyperlink" Target="http://www.kurzy.cz/financi-katalog/financni.asp?A=D&amp;IDS=4&amp;S=42" TargetMode="External" /><Relationship Id="rId66" Type="http://schemas.openxmlformats.org/officeDocument/2006/relationships/hyperlink" Target="http://www.kurzy.cz/financi-katalog/financni.asp?A=D&amp;IDS=4&amp;S=42" TargetMode="External" /><Relationship Id="rId67" Type="http://schemas.openxmlformats.org/officeDocument/2006/relationships/hyperlink" Target="http://www.kurzy.cz/financi-katalog/financni.asp?A=D&amp;IDS=4&amp;S=45" TargetMode="External" /><Relationship Id="rId68" Type="http://schemas.openxmlformats.org/officeDocument/2006/relationships/hyperlink" Target="http://www.kurzy.cz/financi-katalog/financni.asp?A=D&amp;IDS=4&amp;S=45" TargetMode="External" /><Relationship Id="rId69" Type="http://schemas.openxmlformats.org/officeDocument/2006/relationships/hyperlink" Target="http://www.kurzy.cz/financi-katalog/financni.asp?A=D&amp;IDS=4&amp;S=2262" TargetMode="External" /><Relationship Id="rId70" Type="http://schemas.openxmlformats.org/officeDocument/2006/relationships/hyperlink" Target="http://www.kurzy.cz/financi-katalog/financni.asp?A=D&amp;IDS=4&amp;S=2262" TargetMode="External" /><Relationship Id="rId71" Type="http://schemas.openxmlformats.org/officeDocument/2006/relationships/hyperlink" Target="http://www.kurzy.cz/financi-katalog/financni.asp?A=D&amp;IDS=4&amp;S=2260" TargetMode="External" /><Relationship Id="rId72" Type="http://schemas.openxmlformats.org/officeDocument/2006/relationships/hyperlink" Target="http://www.kurzy.cz/financi-katalog/financni.asp?A=D&amp;IDS=4&amp;S=2260" TargetMode="External" /><Relationship Id="rId73" Type="http://schemas.openxmlformats.org/officeDocument/2006/relationships/hyperlink" Target="http://www.kurzy.cz/financi-katalog/financni.asp?A=D&amp;IDS=4&amp;S=20" TargetMode="External" /><Relationship Id="rId74" Type="http://schemas.openxmlformats.org/officeDocument/2006/relationships/hyperlink" Target="http://www.kurzy.cz/financi-katalog/financni.asp?A=D&amp;IDS=4&amp;S=20" TargetMode="External" /><Relationship Id="rId75" Type="http://schemas.openxmlformats.org/officeDocument/2006/relationships/hyperlink" Target="http://www.kurzy.cz/financi-katalog/financni.asp?A=D&amp;IDS=4&amp;S=30" TargetMode="External" /><Relationship Id="rId76" Type="http://schemas.openxmlformats.org/officeDocument/2006/relationships/hyperlink" Target="http://www.kurzy.cz/financi-katalog/financni.asp?A=D&amp;IDS=4&amp;S=30" TargetMode="External" /><Relationship Id="rId77" Type="http://schemas.openxmlformats.org/officeDocument/2006/relationships/hyperlink" Target="http://www.kurzy.cz/financi-katalog/financni.asp?A=D&amp;IDS=4&amp;S=24728" TargetMode="External" /><Relationship Id="rId78" Type="http://schemas.openxmlformats.org/officeDocument/2006/relationships/hyperlink" Target="http://www.kurzy.cz/financi-katalog/financni.asp?A=D&amp;IDS=4&amp;S=24728" TargetMode="External" /><Relationship Id="rId79" Type="http://schemas.openxmlformats.org/officeDocument/2006/relationships/drawing" Target="../drawings/drawing1.xml" /><Relationship Id="rId8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172"/>
  <sheetViews>
    <sheetView showGridLines="0" showRowColHeaders="0" tabSelected="1" workbookViewId="0" topLeftCell="A1">
      <selection activeCell="G12" sqref="G12:L12"/>
    </sheetView>
  </sheetViews>
  <sheetFormatPr defaultColWidth="3.875" defaultRowHeight="12" customHeight="1"/>
  <cols>
    <col min="1" max="1" width="0.74609375" style="15" customWidth="1"/>
    <col min="2" max="25" width="3.875" style="15" customWidth="1"/>
    <col min="26" max="27" width="4.00390625" style="15" customWidth="1"/>
    <col min="28" max="28" width="1.12109375" style="15" customWidth="1"/>
    <col min="29" max="29" width="1.25" style="15" customWidth="1"/>
    <col min="30" max="195" width="3.875" style="15" customWidth="1"/>
    <col min="196" max="16384" width="3.875" style="15" customWidth="1"/>
  </cols>
  <sheetData>
    <row r="1" ht="3.75" customHeight="1" thickBot="1"/>
    <row r="2" spans="10:28" ht="16.5" customHeight="1" thickTop="1">
      <c r="J2" s="16"/>
      <c r="K2" s="16"/>
      <c r="L2" s="16"/>
      <c r="M2" s="16"/>
      <c r="S2" s="17"/>
      <c r="T2" s="18" t="s">
        <v>0</v>
      </c>
      <c r="U2" s="19"/>
      <c r="V2" s="20"/>
      <c r="W2" s="20"/>
      <c r="X2" s="21"/>
      <c r="Y2" s="21"/>
      <c r="Z2" s="19"/>
      <c r="AA2" s="19"/>
      <c r="AB2" s="22"/>
    </row>
    <row r="3" spans="3:29" ht="42.75" customHeight="1">
      <c r="C3" s="23"/>
      <c r="D3" s="23"/>
      <c r="E3" s="23"/>
      <c r="F3" s="23"/>
      <c r="G3" s="23"/>
      <c r="H3" s="23"/>
      <c r="I3" s="23"/>
      <c r="J3" s="23" t="s">
        <v>87</v>
      </c>
      <c r="L3" s="23"/>
      <c r="M3" s="23"/>
      <c r="N3" s="23"/>
      <c r="O3" s="23"/>
      <c r="P3" s="23"/>
      <c r="Q3" s="23"/>
      <c r="R3" s="23"/>
      <c r="S3" s="23"/>
      <c r="T3" s="24"/>
      <c r="U3" s="23"/>
      <c r="V3" s="23"/>
      <c r="W3" s="23"/>
      <c r="X3" s="23"/>
      <c r="Y3" s="23"/>
      <c r="Z3" s="23"/>
      <c r="AA3" s="23"/>
      <c r="AB3" s="25"/>
      <c r="AC3" s="23"/>
    </row>
    <row r="4" spans="14:28" ht="8.25" customHeight="1">
      <c r="N4" s="26"/>
      <c r="O4" s="26"/>
      <c r="S4" s="27"/>
      <c r="T4" s="28"/>
      <c r="U4" s="29"/>
      <c r="V4" s="29"/>
      <c r="W4" s="29"/>
      <c r="X4" s="29"/>
      <c r="Y4" s="29"/>
      <c r="Z4" s="29"/>
      <c r="AA4" s="29"/>
      <c r="AB4" s="30"/>
    </row>
    <row r="5" spans="4:28" ht="20.25" customHeight="1">
      <c r="D5" s="31" t="s">
        <v>1</v>
      </c>
      <c r="F5" s="32" t="s">
        <v>2</v>
      </c>
      <c r="H5" s="33"/>
      <c r="L5" s="34" t="s">
        <v>92</v>
      </c>
      <c r="P5" s="27"/>
      <c r="T5" s="35"/>
      <c r="U5" s="29"/>
      <c r="V5" s="29"/>
      <c r="W5" s="29"/>
      <c r="X5" s="29"/>
      <c r="Y5" s="29"/>
      <c r="Z5" s="29"/>
      <c r="AA5" s="29"/>
      <c r="AB5" s="30"/>
    </row>
    <row r="6" spans="10:28" ht="12" customHeight="1" thickBot="1">
      <c r="J6" s="36"/>
      <c r="K6" s="36"/>
      <c r="L6" s="36"/>
      <c r="M6" s="36"/>
      <c r="N6" s="36"/>
      <c r="O6" s="36"/>
      <c r="P6" s="36"/>
      <c r="Q6" s="36"/>
      <c r="T6" s="37" t="s">
        <v>3</v>
      </c>
      <c r="U6" s="38"/>
      <c r="V6" s="38"/>
      <c r="W6" s="38"/>
      <c r="X6" s="39"/>
      <c r="Y6" s="39"/>
      <c r="Z6" s="39"/>
      <c r="AA6" s="39"/>
      <c r="AB6" s="40"/>
    </row>
    <row r="7" spans="10:17" ht="16.5" customHeight="1">
      <c r="J7" s="36"/>
      <c r="K7" s="36"/>
      <c r="L7" s="36"/>
      <c r="M7" s="36"/>
      <c r="N7" s="36"/>
      <c r="O7" s="36"/>
      <c r="P7" s="36"/>
      <c r="Q7" s="36"/>
    </row>
    <row r="8" spans="2:28" s="41" customFormat="1" ht="16.5" customHeight="1">
      <c r="B8" s="378" t="s">
        <v>76</v>
      </c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</row>
    <row r="9" spans="2:27" s="42" customFormat="1" ht="19.5" customHeight="1">
      <c r="B9" s="378" t="s">
        <v>4</v>
      </c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</row>
    <row r="10" spans="2:25" ht="4.5" customHeight="1">
      <c r="B10" s="43"/>
      <c r="C10" s="43"/>
      <c r="D10" s="43"/>
      <c r="E10" s="43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6"/>
      <c r="Y10" s="43"/>
    </row>
    <row r="11" spans="3:28" ht="5.25" customHeight="1">
      <c r="C11" s="47"/>
      <c r="D11" s="47"/>
      <c r="E11" s="47"/>
      <c r="F11" s="47"/>
      <c r="G11" s="47"/>
      <c r="H11" s="47"/>
      <c r="J11" s="48"/>
      <c r="K11" s="48"/>
      <c r="L11" s="49"/>
      <c r="M11" s="49"/>
      <c r="P11" s="50"/>
      <c r="Q11" s="50"/>
      <c r="R11" s="49"/>
      <c r="S11" s="51"/>
      <c r="T11" s="49"/>
      <c r="U11" s="52"/>
      <c r="W11" s="53"/>
      <c r="X11" s="54"/>
      <c r="Y11" s="55"/>
      <c r="Z11" s="55"/>
      <c r="AA11" s="51"/>
      <c r="AB11" s="51"/>
    </row>
    <row r="12" spans="2:28" ht="15" customHeight="1">
      <c r="B12" s="56" t="s">
        <v>114</v>
      </c>
      <c r="C12" s="47"/>
      <c r="D12" s="47"/>
      <c r="E12" s="47"/>
      <c r="F12" s="47"/>
      <c r="G12" s="375"/>
      <c r="H12" s="388"/>
      <c r="I12" s="388"/>
      <c r="J12" s="388"/>
      <c r="K12" s="388"/>
      <c r="L12" s="388"/>
      <c r="M12" s="51"/>
      <c r="O12" s="50"/>
      <c r="P12" s="50"/>
      <c r="Q12" s="50"/>
      <c r="R12" s="57"/>
      <c r="S12" s="57"/>
      <c r="T12" s="49"/>
      <c r="U12" s="58"/>
      <c r="V12" s="58"/>
      <c r="W12" s="53"/>
      <c r="X12" s="54"/>
      <c r="Y12" s="55"/>
      <c r="Z12" s="55"/>
      <c r="AA12" s="51"/>
      <c r="AB12" s="51"/>
    </row>
    <row r="13" spans="1:29" ht="3.75" customHeight="1" thickBot="1">
      <c r="A13" s="39"/>
      <c r="B13" s="39"/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39"/>
      <c r="O13" s="39"/>
      <c r="P13" s="39"/>
      <c r="Q13" s="39"/>
      <c r="R13" s="39"/>
      <c r="S13" s="39"/>
      <c r="T13" s="39"/>
      <c r="U13" s="61"/>
      <c r="V13" s="39"/>
      <c r="W13" s="39"/>
      <c r="X13" s="39"/>
      <c r="Y13" s="61"/>
      <c r="Z13" s="39"/>
      <c r="AA13" s="39"/>
      <c r="AB13" s="39"/>
      <c r="AC13" s="39"/>
    </row>
    <row r="14" spans="1:29" ht="3.75" customHeight="1">
      <c r="A14" s="62"/>
      <c r="B14" s="63"/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3"/>
      <c r="O14" s="63"/>
      <c r="P14" s="63"/>
      <c r="Q14" s="63"/>
      <c r="R14" s="63"/>
      <c r="S14" s="63"/>
      <c r="T14" s="63"/>
      <c r="U14" s="66"/>
      <c r="V14" s="63"/>
      <c r="W14" s="63"/>
      <c r="X14" s="63"/>
      <c r="Y14" s="66"/>
      <c r="Z14" s="63"/>
      <c r="AA14" s="63"/>
      <c r="AB14" s="63"/>
      <c r="AC14" s="67"/>
    </row>
    <row r="15" spans="1:29" ht="12" customHeight="1">
      <c r="A15" s="35"/>
      <c r="B15" s="2" t="s">
        <v>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 t="s">
        <v>6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30"/>
    </row>
    <row r="16" spans="1:29" ht="4.5" customHeight="1">
      <c r="A16" s="35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30"/>
    </row>
    <row r="17" spans="1:29" ht="4.5" customHeight="1">
      <c r="A17" s="35"/>
      <c r="B17" s="68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29"/>
      <c r="R17" s="11"/>
      <c r="S17" s="12"/>
      <c r="T17" s="12"/>
      <c r="U17" s="12"/>
      <c r="V17" s="13"/>
      <c r="W17" s="14"/>
      <c r="X17" s="13"/>
      <c r="Y17" s="13"/>
      <c r="Z17" s="13"/>
      <c r="AA17" s="14"/>
      <c r="AB17" s="29"/>
      <c r="AC17" s="30"/>
    </row>
    <row r="18" spans="1:29" ht="15" customHeight="1">
      <c r="A18" s="35"/>
      <c r="B18" s="68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29"/>
      <c r="R18" s="7"/>
      <c r="S18" s="7"/>
      <c r="T18" s="7"/>
      <c r="U18" s="7"/>
      <c r="V18" s="7"/>
      <c r="W18" s="7"/>
      <c r="X18" s="7"/>
      <c r="Y18" s="7"/>
      <c r="Z18" s="7"/>
      <c r="AA18" s="7"/>
      <c r="AB18" s="29"/>
      <c r="AC18" s="30"/>
    </row>
    <row r="19" spans="1:29" ht="3.75" customHeight="1">
      <c r="A19" s="35"/>
      <c r="B19" s="2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30"/>
    </row>
    <row r="20" spans="1:29" ht="3.75" customHeight="1">
      <c r="A20" s="70"/>
      <c r="B20" s="71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72"/>
    </row>
    <row r="21" spans="1:29" ht="11.25" customHeight="1">
      <c r="A21" s="35"/>
      <c r="B21" s="2" t="s">
        <v>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S21" s="2"/>
      <c r="T21" s="2"/>
      <c r="U21" s="2"/>
      <c r="W21" s="29"/>
      <c r="X21" s="29"/>
      <c r="Y21" s="29"/>
      <c r="Z21" s="29"/>
      <c r="AA21" s="29"/>
      <c r="AB21" s="29"/>
      <c r="AC21" s="30"/>
    </row>
    <row r="22" spans="1:29" ht="3.75" customHeight="1">
      <c r="A22" s="3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9"/>
      <c r="W22" s="29"/>
      <c r="X22" s="29"/>
      <c r="Y22" s="29"/>
      <c r="Z22" s="29"/>
      <c r="AA22" s="29"/>
      <c r="AB22" s="29"/>
      <c r="AC22" s="30"/>
    </row>
    <row r="23" spans="1:29" ht="15" customHeight="1">
      <c r="A23" s="35"/>
      <c r="B23" s="73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73"/>
      <c r="R23" s="74" t="s">
        <v>22</v>
      </c>
      <c r="S23" s="153"/>
      <c r="T23" s="390"/>
      <c r="U23" s="390"/>
      <c r="V23" s="390"/>
      <c r="W23" s="390"/>
      <c r="X23" s="390"/>
      <c r="Y23" s="390"/>
      <c r="Z23" s="390"/>
      <c r="AA23" s="390"/>
      <c r="AB23" s="73"/>
      <c r="AC23" s="30"/>
    </row>
    <row r="24" spans="1:29" ht="5.25" customHeight="1">
      <c r="A24" s="35"/>
      <c r="B24" s="73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3"/>
      <c r="R24" s="73"/>
      <c r="S24" s="75"/>
      <c r="T24" s="75"/>
      <c r="U24" s="75"/>
      <c r="V24" s="75"/>
      <c r="W24" s="75"/>
      <c r="X24" s="75"/>
      <c r="Y24" s="75"/>
      <c r="Z24" s="75"/>
      <c r="AA24" s="73"/>
      <c r="AB24" s="73"/>
      <c r="AC24" s="30"/>
    </row>
    <row r="25" spans="1:29" ht="15" customHeight="1">
      <c r="A25" s="35"/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76" t="s">
        <v>8</v>
      </c>
      <c r="P25" s="154"/>
      <c r="Q25" s="389"/>
      <c r="R25" s="389"/>
      <c r="S25" s="389"/>
      <c r="T25" s="389"/>
      <c r="U25" s="77" t="s">
        <v>9</v>
      </c>
      <c r="V25" s="379"/>
      <c r="W25" s="379"/>
      <c r="X25" s="379"/>
      <c r="Y25" s="379"/>
      <c r="Z25" s="379"/>
      <c r="AA25" s="379"/>
      <c r="AB25" s="73"/>
      <c r="AC25" s="30"/>
    </row>
    <row r="26" spans="1:29" ht="3.75" customHeight="1">
      <c r="A26" s="78"/>
      <c r="B26" s="79"/>
      <c r="C26" s="80"/>
      <c r="D26" s="155"/>
      <c r="E26" s="155"/>
      <c r="F26" s="155"/>
      <c r="G26" s="155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2"/>
      <c r="V26" s="156"/>
      <c r="W26" s="156"/>
      <c r="X26" s="156"/>
      <c r="Y26" s="156"/>
      <c r="Z26" s="156"/>
      <c r="AA26" s="81"/>
      <c r="AB26" s="81"/>
      <c r="AC26" s="83"/>
    </row>
    <row r="27" spans="1:29" ht="3.75" customHeight="1">
      <c r="A27" s="35"/>
      <c r="B27" s="84"/>
      <c r="C27" s="85"/>
      <c r="D27" s="157"/>
      <c r="E27" s="157"/>
      <c r="F27" s="157"/>
      <c r="G27" s="157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86"/>
      <c r="V27" s="158"/>
      <c r="W27" s="158"/>
      <c r="X27" s="158"/>
      <c r="Y27" s="158"/>
      <c r="Z27" s="158"/>
      <c r="AA27" s="73"/>
      <c r="AB27" s="73"/>
      <c r="AC27" s="30"/>
    </row>
    <row r="28" spans="1:29" ht="12" customHeight="1">
      <c r="A28" s="35"/>
      <c r="B28" s="86" t="s">
        <v>27</v>
      </c>
      <c r="C28" s="85"/>
      <c r="D28" s="85"/>
      <c r="E28" s="85"/>
      <c r="F28" s="73"/>
      <c r="G28" s="86"/>
      <c r="J28" s="29"/>
      <c r="K28" s="29"/>
      <c r="L28" s="29"/>
      <c r="M28" s="29"/>
      <c r="N28" s="73"/>
      <c r="O28" s="73"/>
      <c r="P28" s="73"/>
      <c r="Q28" s="73"/>
      <c r="R28" s="73"/>
      <c r="S28" s="73"/>
      <c r="T28" s="73"/>
      <c r="U28" s="84"/>
      <c r="V28" s="29"/>
      <c r="W28" s="73"/>
      <c r="X28" s="73"/>
      <c r="Y28" s="73"/>
      <c r="Z28" s="73"/>
      <c r="AA28" s="73"/>
      <c r="AB28" s="73"/>
      <c r="AC28" s="30"/>
    </row>
    <row r="29" spans="1:29" ht="3.75" customHeight="1">
      <c r="A29" s="35"/>
      <c r="B29" s="86"/>
      <c r="C29" s="85"/>
      <c r="D29" s="85"/>
      <c r="E29" s="85"/>
      <c r="F29" s="73"/>
      <c r="G29" s="86"/>
      <c r="J29" s="29"/>
      <c r="K29" s="29"/>
      <c r="L29" s="29"/>
      <c r="M29" s="29"/>
      <c r="N29" s="73"/>
      <c r="O29" s="73"/>
      <c r="P29" s="73"/>
      <c r="Q29" s="73"/>
      <c r="R29" s="73"/>
      <c r="S29" s="73"/>
      <c r="T29" s="73"/>
      <c r="U29" s="84"/>
      <c r="V29" s="29"/>
      <c r="W29" s="73"/>
      <c r="X29" s="73"/>
      <c r="Y29" s="73"/>
      <c r="Z29" s="73"/>
      <c r="AA29" s="73"/>
      <c r="AB29" s="73"/>
      <c r="AC29" s="30"/>
    </row>
    <row r="30" spans="1:29" ht="15" customHeight="1">
      <c r="A30" s="35"/>
      <c r="B30" s="87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73"/>
      <c r="AC30" s="30"/>
    </row>
    <row r="31" spans="1:29" ht="5.25" customHeight="1">
      <c r="A31" s="35"/>
      <c r="B31" s="87"/>
      <c r="C31" s="85"/>
      <c r="D31" s="85"/>
      <c r="E31" s="85"/>
      <c r="F31" s="88"/>
      <c r="G31" s="89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86"/>
      <c r="V31" s="73"/>
      <c r="W31" s="73"/>
      <c r="X31" s="73"/>
      <c r="Y31" s="73"/>
      <c r="Z31" s="73"/>
      <c r="AA31" s="73"/>
      <c r="AB31" s="73"/>
      <c r="AC31" s="30"/>
    </row>
    <row r="32" spans="1:29" ht="15" customHeight="1">
      <c r="A32" s="35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76" t="s">
        <v>8</v>
      </c>
      <c r="P32" s="154"/>
      <c r="Q32" s="398"/>
      <c r="R32" s="398"/>
      <c r="S32" s="398"/>
      <c r="T32" s="398"/>
      <c r="U32" s="86"/>
      <c r="X32" s="154"/>
      <c r="Y32" s="399"/>
      <c r="Z32" s="399"/>
      <c r="AA32" s="399"/>
      <c r="AB32" s="73"/>
      <c r="AC32" s="30"/>
    </row>
    <row r="33" spans="1:29" ht="3.75" customHeight="1">
      <c r="A33" s="35"/>
      <c r="B33" s="79"/>
      <c r="C33" s="80"/>
      <c r="D33" s="155"/>
      <c r="E33" s="155"/>
      <c r="F33" s="155"/>
      <c r="G33" s="155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2"/>
      <c r="V33" s="156"/>
      <c r="W33" s="156"/>
      <c r="X33" s="156"/>
      <c r="Y33" s="156"/>
      <c r="Z33" s="156"/>
      <c r="AA33" s="81"/>
      <c r="AB33" s="81"/>
      <c r="AC33" s="83"/>
    </row>
    <row r="34" spans="1:29" ht="3.75" customHeight="1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2"/>
    </row>
    <row r="35" spans="1:29" ht="15" customHeight="1">
      <c r="A35" s="35"/>
      <c r="B35" s="90"/>
      <c r="C35" s="384"/>
      <c r="D35" s="384"/>
      <c r="E35" s="384"/>
      <c r="F35" s="2"/>
      <c r="G35" s="1" t="s">
        <v>115</v>
      </c>
      <c r="H35" s="2"/>
      <c r="I35" s="2"/>
      <c r="J35" s="2"/>
      <c r="K35" s="2"/>
      <c r="L35" s="2"/>
      <c r="M35" s="2"/>
      <c r="N35" s="29"/>
      <c r="O35" s="29"/>
      <c r="P35" s="29"/>
      <c r="Q35" s="91"/>
      <c r="R35" s="92"/>
      <c r="S35" s="29"/>
      <c r="T35" s="29"/>
      <c r="U35" s="2"/>
      <c r="V35" s="2"/>
      <c r="W35" s="2"/>
      <c r="X35" s="29"/>
      <c r="Y35" s="29"/>
      <c r="Z35" s="29"/>
      <c r="AA35" s="29"/>
      <c r="AB35" s="29"/>
      <c r="AC35" s="30"/>
    </row>
    <row r="36" spans="1:29" ht="5.25" customHeight="1">
      <c r="A36" s="35"/>
      <c r="B36" s="90"/>
      <c r="C36" s="93"/>
      <c r="D36" s="2"/>
      <c r="E36" s="2"/>
      <c r="F36" s="2"/>
      <c r="G36" s="2"/>
      <c r="H36" s="2"/>
      <c r="I36" s="2"/>
      <c r="J36" s="2"/>
      <c r="K36" s="2"/>
      <c r="L36" s="2"/>
      <c r="M36" s="2"/>
      <c r="N36" s="94"/>
      <c r="O36" s="94"/>
      <c r="P36" s="94"/>
      <c r="Q36" s="91"/>
      <c r="R36" s="92"/>
      <c r="S36" s="29"/>
      <c r="T36" s="29"/>
      <c r="U36" s="2"/>
      <c r="V36" s="2"/>
      <c r="W36" s="2"/>
      <c r="X36" s="29"/>
      <c r="Y36" s="29"/>
      <c r="Z36" s="29"/>
      <c r="AA36" s="29"/>
      <c r="AB36" s="29"/>
      <c r="AC36" s="30"/>
    </row>
    <row r="37" spans="1:29" ht="15" customHeight="1">
      <c r="A37" s="35"/>
      <c r="B37" s="90"/>
      <c r="C37" s="384"/>
      <c r="D37" s="384"/>
      <c r="E37" s="384"/>
      <c r="F37" s="2"/>
      <c r="G37" s="1" t="s">
        <v>116</v>
      </c>
      <c r="H37" s="2"/>
      <c r="I37" s="2"/>
      <c r="J37" s="2"/>
      <c r="K37" s="2"/>
      <c r="L37" s="2"/>
      <c r="M37" s="2"/>
      <c r="N37" s="94"/>
      <c r="O37" s="94"/>
      <c r="P37" s="94"/>
      <c r="Q37" s="91"/>
      <c r="R37" s="92"/>
      <c r="S37" s="29"/>
      <c r="T37" s="29"/>
      <c r="U37" s="2"/>
      <c r="V37" s="2"/>
      <c r="W37" s="2"/>
      <c r="X37" s="29"/>
      <c r="Y37" s="29"/>
      <c r="Z37" s="29"/>
      <c r="AA37" s="29"/>
      <c r="AB37" s="29"/>
      <c r="AC37" s="30"/>
    </row>
    <row r="38" spans="1:29" ht="3.75" customHeight="1">
      <c r="A38" s="78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9"/>
      <c r="Y38" s="29"/>
      <c r="Z38" s="29"/>
      <c r="AA38" s="29"/>
      <c r="AB38" s="29"/>
      <c r="AC38" s="83"/>
    </row>
    <row r="39" spans="1:64" ht="3.75" customHeight="1">
      <c r="A39" s="35"/>
      <c r="B39" s="95"/>
      <c r="C39" s="71"/>
      <c r="D39" s="71"/>
      <c r="E39" s="71"/>
      <c r="F39" s="96"/>
      <c r="G39" s="95"/>
      <c r="H39" s="71"/>
      <c r="I39" s="71"/>
      <c r="J39" s="71"/>
      <c r="K39" s="71"/>
      <c r="L39" s="71"/>
      <c r="M39" s="71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7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</row>
    <row r="40" spans="1:64" ht="15" customHeight="1">
      <c r="A40" s="35"/>
      <c r="B40" s="90" t="s">
        <v>10</v>
      </c>
      <c r="C40" s="29"/>
      <c r="D40" s="29"/>
      <c r="E40" s="29"/>
      <c r="F40" s="93"/>
      <c r="G40" s="2"/>
      <c r="H40" s="29"/>
      <c r="I40" s="29"/>
      <c r="J40" s="29"/>
      <c r="K40" s="29"/>
      <c r="L40" s="29"/>
      <c r="M40" s="386"/>
      <c r="N40" s="386"/>
      <c r="O40" s="386"/>
      <c r="P40" s="386"/>
      <c r="Q40" s="386"/>
      <c r="R40" s="99"/>
      <c r="S40" s="99"/>
      <c r="T40" s="100"/>
      <c r="U40" s="2"/>
      <c r="V40" s="2"/>
      <c r="W40" s="2"/>
      <c r="X40" s="2"/>
      <c r="Y40" s="2"/>
      <c r="Z40" s="2"/>
      <c r="AA40" s="2"/>
      <c r="AB40" s="2"/>
      <c r="AC40" s="97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</row>
    <row r="41" spans="1:64" ht="5.25" customHeight="1">
      <c r="A41" s="35"/>
      <c r="B41" s="2"/>
      <c r="F41" s="93"/>
      <c r="G41" s="2"/>
      <c r="J41" s="29"/>
      <c r="K41" s="29"/>
      <c r="L41" s="29"/>
      <c r="M41" s="29"/>
      <c r="N41" s="2"/>
      <c r="O41" s="101"/>
      <c r="P41" s="101"/>
      <c r="Q41" s="101"/>
      <c r="R41" s="99"/>
      <c r="S41" s="99"/>
      <c r="T41" s="99"/>
      <c r="U41" s="2"/>
      <c r="V41" s="2"/>
      <c r="W41" s="2"/>
      <c r="X41" s="2"/>
      <c r="Y41" s="2"/>
      <c r="Z41" s="2"/>
      <c r="AA41" s="2"/>
      <c r="AB41" s="2"/>
      <c r="AC41" s="97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</row>
    <row r="42" spans="1:64" ht="15" customHeight="1">
      <c r="A42" s="35"/>
      <c r="B42" s="90" t="s">
        <v>11</v>
      </c>
      <c r="F42" s="93"/>
      <c r="G42" s="2"/>
      <c r="J42" s="29"/>
      <c r="K42" s="29"/>
      <c r="L42" s="29"/>
      <c r="M42" s="386"/>
      <c r="N42" s="386"/>
      <c r="O42" s="386"/>
      <c r="P42" s="386"/>
      <c r="Q42" s="386"/>
      <c r="R42" s="99"/>
      <c r="S42" s="99"/>
      <c r="T42" s="100"/>
      <c r="U42" s="2"/>
      <c r="V42" s="2"/>
      <c r="W42" s="2"/>
      <c r="X42" s="2"/>
      <c r="Y42" s="2"/>
      <c r="Z42" s="2"/>
      <c r="AA42" s="2"/>
      <c r="AB42" s="2"/>
      <c r="AC42" s="97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</row>
    <row r="43" spans="1:64" ht="3.75" customHeight="1">
      <c r="A43" s="35"/>
      <c r="B43" s="2"/>
      <c r="C43" s="2"/>
      <c r="D43" s="102"/>
      <c r="E43" s="102"/>
      <c r="F43" s="93"/>
      <c r="G43" s="93"/>
      <c r="J43" s="29"/>
      <c r="K43" s="29"/>
      <c r="L43" s="29"/>
      <c r="M43" s="29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97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</row>
    <row r="44" spans="1:29" ht="3.75" customHeight="1">
      <c r="A44" s="70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103"/>
      <c r="U44" s="104"/>
      <c r="V44" s="104"/>
      <c r="W44" s="71"/>
      <c r="X44" s="71"/>
      <c r="Y44" s="104"/>
      <c r="Z44" s="104"/>
      <c r="AA44" s="103"/>
      <c r="AB44" s="103"/>
      <c r="AC44" s="72"/>
    </row>
    <row r="45" spans="1:64" ht="10.5" customHeight="1">
      <c r="A45" s="35"/>
      <c r="B45" s="105" t="s">
        <v>130</v>
      </c>
      <c r="C45" s="106"/>
      <c r="D45" s="106"/>
      <c r="E45" s="106"/>
      <c r="F45" s="93"/>
      <c r="G45" s="2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9"/>
      <c r="U45" s="29"/>
      <c r="V45" s="107"/>
      <c r="W45" s="108"/>
      <c r="X45" s="109"/>
      <c r="Y45" s="108"/>
      <c r="Z45" s="108"/>
      <c r="AA45" s="2"/>
      <c r="AB45" s="2"/>
      <c r="AC45" s="97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</row>
    <row r="46" spans="1:64" ht="3.75" customHeight="1">
      <c r="A46" s="35"/>
      <c r="B46" s="110"/>
      <c r="C46" s="106"/>
      <c r="D46" s="106"/>
      <c r="E46" s="106"/>
      <c r="F46" s="93"/>
      <c r="G46" s="2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9"/>
      <c r="U46" s="29"/>
      <c r="V46" s="107"/>
      <c r="W46" s="108"/>
      <c r="X46" s="108"/>
      <c r="Y46" s="108"/>
      <c r="Z46" s="108"/>
      <c r="AA46" s="2"/>
      <c r="AB46" s="2"/>
      <c r="AC46" s="97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</row>
    <row r="47" spans="1:64" ht="12.75" customHeight="1">
      <c r="A47" s="35"/>
      <c r="B47" s="111"/>
      <c r="C47" s="3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112"/>
      <c r="U47" s="112"/>
      <c r="V47" s="112"/>
      <c r="W47" s="112"/>
      <c r="X47" s="112"/>
      <c r="Y47" s="112"/>
      <c r="Z47" s="2"/>
      <c r="AA47" s="2"/>
      <c r="AB47" s="2"/>
      <c r="AC47" s="97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</row>
    <row r="48" spans="1:64" ht="6.75" customHeight="1">
      <c r="A48" s="35"/>
      <c r="B48" s="111"/>
      <c r="C48" s="3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395"/>
      <c r="T48" s="160"/>
      <c r="U48" s="160"/>
      <c r="V48" s="160"/>
      <c r="W48" s="160"/>
      <c r="X48" s="112"/>
      <c r="Y48" s="112"/>
      <c r="Z48" s="2"/>
      <c r="AA48" s="2"/>
      <c r="AB48" s="2"/>
      <c r="AC48" s="97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</row>
    <row r="49" spans="1:64" ht="16.5" customHeight="1">
      <c r="A49" s="35"/>
      <c r="B49" s="111"/>
      <c r="C49" s="3"/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160"/>
      <c r="U49" s="403"/>
      <c r="V49" s="403"/>
      <c r="W49" s="403"/>
      <c r="X49" s="403"/>
      <c r="Y49" s="403"/>
      <c r="Z49" s="2"/>
      <c r="AA49" s="2"/>
      <c r="AB49" s="2"/>
      <c r="AC49" s="97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</row>
    <row r="50" spans="1:64" ht="6" customHeight="1">
      <c r="A50" s="35"/>
      <c r="B50" s="111"/>
      <c r="C50" s="3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2"/>
      <c r="P50" s="163"/>
      <c r="Q50" s="162"/>
      <c r="R50" s="162"/>
      <c r="S50" s="112"/>
      <c r="T50" s="160"/>
      <c r="U50" s="160"/>
      <c r="V50" s="160"/>
      <c r="W50" s="160"/>
      <c r="X50" s="112"/>
      <c r="Y50" s="112"/>
      <c r="Z50" s="2"/>
      <c r="AA50" s="2"/>
      <c r="AB50" s="2"/>
      <c r="AC50" s="97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</row>
    <row r="51" spans="1:64" ht="10.5" customHeight="1">
      <c r="A51" s="35"/>
      <c r="B51" s="113" t="s">
        <v>18</v>
      </c>
      <c r="C51" s="2"/>
      <c r="D51" s="114"/>
      <c r="E51" s="112"/>
      <c r="F51" s="114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2"/>
      <c r="AA51" s="2"/>
      <c r="AB51" s="2"/>
      <c r="AC51" s="97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</row>
    <row r="52" spans="1:64" ht="3.75" customHeight="1">
      <c r="A52" s="78"/>
      <c r="B52" s="115"/>
      <c r="C52" s="115"/>
      <c r="D52" s="116"/>
      <c r="E52" s="69"/>
      <c r="F52" s="117"/>
      <c r="G52" s="115"/>
      <c r="H52" s="69"/>
      <c r="I52" s="69"/>
      <c r="J52" s="69"/>
      <c r="K52" s="69"/>
      <c r="L52" s="69"/>
      <c r="M52" s="69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</row>
    <row r="53" spans="1:64" ht="3.75" customHeight="1">
      <c r="A53" s="35"/>
      <c r="B53" s="2"/>
      <c r="C53" s="2"/>
      <c r="D53" s="102"/>
      <c r="E53" s="102"/>
      <c r="F53" s="93"/>
      <c r="G53" s="93"/>
      <c r="J53" s="29"/>
      <c r="K53" s="29"/>
      <c r="L53" s="29"/>
      <c r="M53" s="29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97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</row>
    <row r="54" spans="1:64" ht="10.5" customHeight="1">
      <c r="A54" s="35"/>
      <c r="B54" s="119" t="s">
        <v>120</v>
      </c>
      <c r="C54" s="29"/>
      <c r="D54" s="2"/>
      <c r="E54" s="2"/>
      <c r="F54" s="2"/>
      <c r="G54" s="2"/>
      <c r="H54" s="2"/>
      <c r="I54" s="2"/>
      <c r="J54" s="120"/>
      <c r="K54" s="120"/>
      <c r="L54" s="120"/>
      <c r="M54" s="120"/>
      <c r="N54" s="2"/>
      <c r="O54" s="106"/>
      <c r="P54" s="106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97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</row>
    <row r="55" spans="1:64" ht="3.75" customHeight="1">
      <c r="A55" s="35"/>
      <c r="B55" s="121"/>
      <c r="C55" s="29"/>
      <c r="D55" s="2"/>
      <c r="E55" s="2"/>
      <c r="F55" s="2"/>
      <c r="G55" s="2"/>
      <c r="H55" s="2"/>
      <c r="I55" s="2"/>
      <c r="J55" s="120"/>
      <c r="K55" s="120"/>
      <c r="L55" s="120"/>
      <c r="M55" s="120"/>
      <c r="N55" s="2"/>
      <c r="O55" s="106"/>
      <c r="P55" s="106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97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</row>
    <row r="56" spans="1:64" ht="15" customHeight="1">
      <c r="A56" s="35"/>
      <c r="B56" s="121"/>
      <c r="C56" s="159"/>
      <c r="D56" s="396"/>
      <c r="E56" s="396"/>
      <c r="F56" s="396"/>
      <c r="G56" s="396"/>
      <c r="H56" s="396"/>
      <c r="I56" s="396"/>
      <c r="J56" s="396"/>
      <c r="K56" s="396"/>
      <c r="L56" s="396"/>
      <c r="M56" s="164"/>
      <c r="N56" s="164"/>
      <c r="O56" s="159"/>
      <c r="P56" s="9"/>
      <c r="Q56" s="165"/>
      <c r="R56" s="2" t="s">
        <v>121</v>
      </c>
      <c r="S56" s="165"/>
      <c r="V56" s="2"/>
      <c r="W56" s="2"/>
      <c r="X56" s="2"/>
      <c r="Y56" s="2"/>
      <c r="Z56" s="2"/>
      <c r="AA56" s="2"/>
      <c r="AB56" s="2"/>
      <c r="AC56" s="97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</row>
    <row r="57" spans="1:64" ht="6" customHeight="1">
      <c r="A57" s="35"/>
      <c r="B57" s="121"/>
      <c r="C57" s="159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59"/>
      <c r="P57" s="159"/>
      <c r="Q57" s="159"/>
      <c r="R57" s="159"/>
      <c r="S57" s="2"/>
      <c r="T57" s="2"/>
      <c r="U57" s="2"/>
      <c r="V57" s="2"/>
      <c r="W57" s="2"/>
      <c r="X57" s="2"/>
      <c r="Y57" s="2"/>
      <c r="Z57" s="2"/>
      <c r="AA57" s="2"/>
      <c r="AB57" s="2"/>
      <c r="AC57" s="97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</row>
    <row r="58" spans="1:64" ht="15" customHeight="1">
      <c r="A58" s="35"/>
      <c r="B58" s="121"/>
      <c r="C58" s="159"/>
      <c r="D58" s="396"/>
      <c r="E58" s="396"/>
      <c r="F58" s="396"/>
      <c r="G58" s="396"/>
      <c r="H58" s="396"/>
      <c r="I58" s="396"/>
      <c r="J58" s="396"/>
      <c r="K58" s="396"/>
      <c r="L58" s="396"/>
      <c r="M58" s="164"/>
      <c r="N58" s="397"/>
      <c r="O58" s="397"/>
      <c r="P58" s="397"/>
      <c r="Q58" s="397"/>
      <c r="R58" s="397"/>
      <c r="S58" s="159"/>
      <c r="T58" s="2" t="s">
        <v>122</v>
      </c>
      <c r="U58" s="2"/>
      <c r="V58" s="166"/>
      <c r="W58" s="122"/>
      <c r="X58" s="123"/>
      <c r="Y58" s="391"/>
      <c r="Z58" s="391"/>
      <c r="AA58" s="124"/>
      <c r="AB58" s="73"/>
      <c r="AC58" s="97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</row>
    <row r="59" spans="1:64" ht="3.75" customHeight="1">
      <c r="A59" s="35"/>
      <c r="B59" s="2"/>
      <c r="C59" s="2"/>
      <c r="D59" s="102"/>
      <c r="E59" s="102"/>
      <c r="F59" s="93"/>
      <c r="G59" s="93"/>
      <c r="J59" s="29"/>
      <c r="K59" s="29"/>
      <c r="L59" s="29"/>
      <c r="M59" s="29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97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</row>
    <row r="60" spans="1:64" ht="3.75" customHeight="1">
      <c r="A60" s="70"/>
      <c r="B60" s="95"/>
      <c r="C60" s="95"/>
      <c r="D60" s="125"/>
      <c r="E60" s="125"/>
      <c r="F60" s="96"/>
      <c r="G60" s="96"/>
      <c r="H60" s="71"/>
      <c r="I60" s="71"/>
      <c r="J60" s="71"/>
      <c r="K60" s="71"/>
      <c r="L60" s="71"/>
      <c r="M60" s="71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126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</row>
    <row r="61" spans="1:64" ht="10.5" customHeight="1">
      <c r="A61" s="35"/>
      <c r="B61" s="110" t="s">
        <v>117</v>
      </c>
      <c r="C61" s="106"/>
      <c r="D61" s="29"/>
      <c r="E61" s="93"/>
      <c r="F61" s="29"/>
      <c r="G61" s="2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97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</row>
    <row r="62" spans="1:64" ht="3.75" customHeight="1">
      <c r="A62" s="35"/>
      <c r="B62" s="110"/>
      <c r="C62" s="106"/>
      <c r="D62" s="29"/>
      <c r="E62" s="93"/>
      <c r="F62" s="29"/>
      <c r="G62" s="2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97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</row>
    <row r="63" spans="1:64" ht="15" customHeight="1">
      <c r="A63" s="35"/>
      <c r="B63" s="127"/>
      <c r="C63" s="387"/>
      <c r="D63" s="387"/>
      <c r="E63" s="387"/>
      <c r="F63" s="387"/>
      <c r="G63" s="387"/>
      <c r="H63" s="387"/>
      <c r="I63" s="387"/>
      <c r="J63" s="387"/>
      <c r="K63" s="387"/>
      <c r="L63" s="387"/>
      <c r="M63" s="387"/>
      <c r="N63" s="387"/>
      <c r="O63" s="387"/>
      <c r="P63" s="387"/>
      <c r="Q63" s="387"/>
      <c r="R63" s="387"/>
      <c r="S63" s="387"/>
      <c r="T63" s="387"/>
      <c r="U63" s="387"/>
      <c r="V63" s="387"/>
      <c r="W63" s="387"/>
      <c r="X63" s="387"/>
      <c r="Y63" s="387"/>
      <c r="Z63" s="2"/>
      <c r="AA63" s="2"/>
      <c r="AB63" s="2"/>
      <c r="AC63" s="97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</row>
    <row r="64" spans="1:64" ht="15" customHeight="1">
      <c r="A64" s="35"/>
      <c r="B64" s="127"/>
      <c r="C64" s="387"/>
      <c r="D64" s="387"/>
      <c r="E64" s="387"/>
      <c r="F64" s="387"/>
      <c r="G64" s="387"/>
      <c r="H64" s="387"/>
      <c r="I64" s="387"/>
      <c r="J64" s="387"/>
      <c r="K64" s="387"/>
      <c r="L64" s="387"/>
      <c r="M64" s="387"/>
      <c r="N64" s="387"/>
      <c r="O64" s="387"/>
      <c r="P64" s="387"/>
      <c r="Q64" s="387"/>
      <c r="R64" s="387"/>
      <c r="S64" s="387"/>
      <c r="T64" s="387"/>
      <c r="U64" s="387"/>
      <c r="V64" s="387"/>
      <c r="W64" s="387"/>
      <c r="X64" s="387"/>
      <c r="Y64" s="387"/>
      <c r="Z64" s="2"/>
      <c r="AA64" s="2"/>
      <c r="AB64" s="2"/>
      <c r="AC64" s="97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</row>
    <row r="65" spans="1:64" ht="5.25" customHeight="1">
      <c r="A65" s="35"/>
      <c r="B65" s="127"/>
      <c r="C65" s="3"/>
      <c r="D65" s="167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168"/>
      <c r="T65" s="4"/>
      <c r="U65" s="4"/>
      <c r="V65" s="4"/>
      <c r="W65" s="4"/>
      <c r="Y65" s="4"/>
      <c r="Z65" s="2"/>
      <c r="AA65" s="2"/>
      <c r="AB65" s="2"/>
      <c r="AC65" s="97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</row>
    <row r="66" spans="1:64" ht="15" customHeight="1">
      <c r="A66" s="35"/>
      <c r="B66" s="127"/>
      <c r="C66" s="376" t="s">
        <v>118</v>
      </c>
      <c r="D66" s="376"/>
      <c r="E66" s="376"/>
      <c r="F66" s="376"/>
      <c r="G66" s="376"/>
      <c r="H66" s="376"/>
      <c r="I66" s="376"/>
      <c r="J66" s="376"/>
      <c r="K66" s="376"/>
      <c r="L66" s="376"/>
      <c r="M66" s="376"/>
      <c r="N66" s="376"/>
      <c r="O66" s="377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2"/>
      <c r="AC66" s="97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</row>
    <row r="67" spans="1:64" ht="5.25" customHeight="1">
      <c r="A67" s="35"/>
      <c r="B67" s="127"/>
      <c r="C67" s="3"/>
      <c r="D67" s="169"/>
      <c r="E67" s="128"/>
      <c r="F67" s="128"/>
      <c r="G67" s="166"/>
      <c r="H67" s="166"/>
      <c r="I67" s="166"/>
      <c r="J67" s="166"/>
      <c r="K67" s="166"/>
      <c r="L67" s="166"/>
      <c r="M67" s="166"/>
      <c r="N67" s="166"/>
      <c r="O67" s="166"/>
      <c r="P67" s="3"/>
      <c r="Q67" s="3"/>
      <c r="R67" s="3"/>
      <c r="S67" s="3"/>
      <c r="T67" s="3"/>
      <c r="U67" s="3"/>
      <c r="V67" s="3"/>
      <c r="W67" s="3"/>
      <c r="X67" s="3"/>
      <c r="Y67" s="4"/>
      <c r="Z67" s="2"/>
      <c r="AA67" s="2"/>
      <c r="AB67" s="2"/>
      <c r="AC67" s="97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</row>
    <row r="68" spans="1:64" ht="15" customHeight="1">
      <c r="A68" s="35"/>
      <c r="B68" s="127"/>
      <c r="C68" s="3"/>
      <c r="D68" s="3"/>
      <c r="E68" s="3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2"/>
      <c r="AC68" s="97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</row>
    <row r="69" spans="1:64" ht="12" customHeight="1">
      <c r="A69" s="35"/>
      <c r="B69" s="127"/>
      <c r="C69" s="3"/>
      <c r="D69" s="170"/>
      <c r="E69" s="171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28"/>
      <c r="Q69" s="100"/>
      <c r="R69" s="128"/>
      <c r="S69" s="100"/>
      <c r="T69" s="100"/>
      <c r="U69" s="100"/>
      <c r="V69" s="100"/>
      <c r="W69" s="100"/>
      <c r="X69" s="100"/>
      <c r="Y69" s="100"/>
      <c r="Z69" s="100"/>
      <c r="AA69" s="100"/>
      <c r="AB69" s="2"/>
      <c r="AC69" s="97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</row>
    <row r="70" spans="1:64" ht="15" customHeight="1">
      <c r="A70" s="35"/>
      <c r="B70" s="127"/>
      <c r="C70" s="387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7"/>
      <c r="R70" s="387"/>
      <c r="S70" s="387"/>
      <c r="T70" s="387"/>
      <c r="U70" s="387"/>
      <c r="V70" s="387"/>
      <c r="W70" s="387"/>
      <c r="X70" s="387"/>
      <c r="Y70" s="387"/>
      <c r="AA70" s="165"/>
      <c r="AB70" s="2"/>
      <c r="AC70" s="97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</row>
    <row r="71" spans="1:64" ht="15" customHeight="1">
      <c r="A71" s="35"/>
      <c r="B71" s="127"/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7"/>
      <c r="R71" s="387"/>
      <c r="S71" s="387"/>
      <c r="T71" s="387"/>
      <c r="U71" s="387"/>
      <c r="V71" s="387"/>
      <c r="W71" s="387"/>
      <c r="X71" s="387"/>
      <c r="Y71" s="387"/>
      <c r="AA71" s="100"/>
      <c r="AB71" s="100"/>
      <c r="AC71" s="97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</row>
    <row r="72" spans="1:64" ht="5.25" customHeight="1">
      <c r="A72" s="35"/>
      <c r="B72" s="127"/>
      <c r="C72" s="3"/>
      <c r="D72" s="172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00"/>
      <c r="R72" s="128"/>
      <c r="S72" s="100"/>
      <c r="T72" s="165"/>
      <c r="U72" s="165"/>
      <c r="X72" s="165"/>
      <c r="Y72" s="129"/>
      <c r="AA72" s="100"/>
      <c r="AB72" s="100"/>
      <c r="AC72" s="97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</row>
    <row r="73" spans="1:64" ht="15" customHeight="1">
      <c r="A73" s="35"/>
      <c r="B73" s="127"/>
      <c r="C73" s="400" t="s">
        <v>119</v>
      </c>
      <c r="D73" s="400"/>
      <c r="E73" s="400"/>
      <c r="F73" s="400"/>
      <c r="G73" s="400"/>
      <c r="H73" s="400"/>
      <c r="I73" s="400"/>
      <c r="J73" s="400"/>
      <c r="K73" s="400"/>
      <c r="L73" s="400"/>
      <c r="M73" s="400"/>
      <c r="N73" s="400"/>
      <c r="O73" s="401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0"/>
      <c r="AC73" s="97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</row>
    <row r="74" spans="1:64" ht="5.25" customHeight="1">
      <c r="A74" s="35"/>
      <c r="B74" s="127"/>
      <c r="C74" s="3"/>
      <c r="D74" s="172"/>
      <c r="E74" s="128"/>
      <c r="F74" s="128"/>
      <c r="G74" s="166"/>
      <c r="H74" s="166"/>
      <c r="I74" s="166"/>
      <c r="J74" s="166"/>
      <c r="K74" s="166"/>
      <c r="L74" s="166"/>
      <c r="M74" s="166"/>
      <c r="N74" s="166"/>
      <c r="O74" s="166"/>
      <c r="P74" s="3"/>
      <c r="Q74" s="3"/>
      <c r="R74" s="3"/>
      <c r="S74" s="3"/>
      <c r="T74" s="3"/>
      <c r="U74" s="3"/>
      <c r="V74" s="3"/>
      <c r="W74" s="3"/>
      <c r="X74" s="3"/>
      <c r="Y74" s="4"/>
      <c r="Z74" s="2"/>
      <c r="AA74" s="2"/>
      <c r="AB74" s="100"/>
      <c r="AC74" s="97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</row>
    <row r="75" spans="1:64" ht="15" customHeight="1">
      <c r="A75" s="35"/>
      <c r="B75" s="127"/>
      <c r="C75" s="3"/>
      <c r="D75" s="174"/>
      <c r="E75" s="90"/>
      <c r="F75" s="128"/>
      <c r="G75" s="166"/>
      <c r="H75" s="166"/>
      <c r="I75" s="166"/>
      <c r="J75" s="166"/>
      <c r="K75" s="166"/>
      <c r="L75" s="166"/>
      <c r="M75" s="166"/>
      <c r="N75" s="166"/>
      <c r="O75" s="166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2"/>
      <c r="AC75" s="97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</row>
    <row r="76" spans="1:64" ht="8.25" customHeight="1">
      <c r="A76" s="35"/>
      <c r="B76" s="2"/>
      <c r="C76" s="2"/>
      <c r="D76" s="93"/>
      <c r="E76" s="93"/>
      <c r="F76" s="29"/>
      <c r="G76" s="29"/>
      <c r="H76" s="93"/>
      <c r="I76" s="93"/>
      <c r="J76" s="2"/>
      <c r="K76" s="2"/>
      <c r="L76" s="2"/>
      <c r="M76" s="2"/>
      <c r="N76" s="2"/>
      <c r="O76" s="130"/>
      <c r="P76" s="130"/>
      <c r="Q76" s="130"/>
      <c r="R76" s="130"/>
      <c r="S76" s="130"/>
      <c r="T76" s="130"/>
      <c r="U76" s="130"/>
      <c r="V76" s="131"/>
      <c r="W76" s="130"/>
      <c r="X76" s="130"/>
      <c r="Y76" s="130"/>
      <c r="Z76" s="130"/>
      <c r="AA76" s="2"/>
      <c r="AB76" s="2"/>
      <c r="AC76" s="97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</row>
    <row r="77" spans="1:64" ht="16.5" customHeight="1">
      <c r="A77" s="35"/>
      <c r="B77" s="132" t="s">
        <v>91</v>
      </c>
      <c r="D77" s="29"/>
      <c r="F77" s="29"/>
      <c r="G77" s="29"/>
      <c r="H77" s="2"/>
      <c r="I77" s="2"/>
      <c r="J77" s="2"/>
      <c r="K77" s="2"/>
      <c r="L77" s="2"/>
      <c r="M77" s="2"/>
      <c r="N77" s="2"/>
      <c r="O77" s="2"/>
      <c r="P77" s="394"/>
      <c r="Q77" s="394"/>
      <c r="R77" s="394"/>
      <c r="S77" s="394"/>
      <c r="T77" s="394"/>
      <c r="U77" s="166"/>
      <c r="V77" s="394"/>
      <c r="W77" s="394"/>
      <c r="X77" s="394"/>
      <c r="Y77" s="394"/>
      <c r="Z77" s="394"/>
      <c r="AA77" s="166"/>
      <c r="AB77" s="2"/>
      <c r="AC77" s="97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</row>
    <row r="78" spans="1:64" ht="3.75" customHeight="1">
      <c r="A78" s="35"/>
      <c r="D78" s="29"/>
      <c r="E78" s="90"/>
      <c r="F78" s="29"/>
      <c r="G78" s="29"/>
      <c r="H78" s="2"/>
      <c r="I78" s="2"/>
      <c r="J78" s="2"/>
      <c r="K78" s="2"/>
      <c r="L78" s="2"/>
      <c r="M78" s="2"/>
      <c r="N78" s="2"/>
      <c r="O78" s="2"/>
      <c r="P78" s="175"/>
      <c r="Q78" s="166"/>
      <c r="R78" s="175"/>
      <c r="S78" s="166"/>
      <c r="T78" s="175"/>
      <c r="U78" s="166"/>
      <c r="V78" s="175"/>
      <c r="W78" s="166"/>
      <c r="X78" s="175"/>
      <c r="Y78" s="166"/>
      <c r="Z78" s="175"/>
      <c r="AA78" s="166"/>
      <c r="AB78" s="2"/>
      <c r="AC78" s="97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</row>
    <row r="79" spans="1:64" ht="16.5" customHeight="1">
      <c r="A79" s="35"/>
      <c r="B79" s="129"/>
      <c r="D79" s="29"/>
      <c r="E79" s="90"/>
      <c r="F79" s="29"/>
      <c r="G79" s="29"/>
      <c r="H79" s="2"/>
      <c r="I79" s="2"/>
      <c r="J79" s="2"/>
      <c r="K79" s="2"/>
      <c r="L79" s="2"/>
      <c r="M79" s="133"/>
      <c r="N79" s="133"/>
      <c r="O79" s="133"/>
      <c r="P79" s="394"/>
      <c r="Q79" s="394"/>
      <c r="R79" s="394"/>
      <c r="S79" s="394"/>
      <c r="T79" s="394"/>
      <c r="U79" s="133"/>
      <c r="V79" s="394"/>
      <c r="W79" s="394"/>
      <c r="X79" s="394"/>
      <c r="Y79" s="394"/>
      <c r="Z79" s="394"/>
      <c r="AA79" s="166"/>
      <c r="AB79" s="2"/>
      <c r="AC79" s="97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</row>
    <row r="80" spans="1:64" ht="4.5" customHeight="1" thickBot="1">
      <c r="A80" s="3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134"/>
      <c r="T80" s="134"/>
      <c r="U80" s="134"/>
      <c r="V80" s="134"/>
      <c r="W80" s="134"/>
      <c r="X80" s="134"/>
      <c r="Y80" s="2"/>
      <c r="Z80" s="2"/>
      <c r="AA80" s="2"/>
      <c r="AB80" s="2"/>
      <c r="AC80" s="97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</row>
    <row r="81" spans="1:29" ht="3.75" customHeight="1">
      <c r="A81" s="135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7"/>
    </row>
    <row r="82" spans="1:64" ht="15.75" customHeight="1">
      <c r="A82" s="35"/>
      <c r="B82" s="113" t="s">
        <v>100</v>
      </c>
      <c r="C82" s="93"/>
      <c r="D82" s="93"/>
      <c r="E82" s="9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97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</row>
    <row r="83" spans="1:64" ht="15.75" customHeight="1">
      <c r="A83" s="35"/>
      <c r="B83" s="113" t="s">
        <v>101</v>
      </c>
      <c r="C83" s="138"/>
      <c r="D83" s="138"/>
      <c r="E83" s="13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97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</row>
    <row r="84" spans="1:64" ht="15.75" customHeight="1">
      <c r="A84" s="3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97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</row>
    <row r="85" spans="1:64" ht="21.75" customHeight="1">
      <c r="A85" s="35"/>
      <c r="B85" s="113" t="s">
        <v>19</v>
      </c>
      <c r="C85" s="93"/>
      <c r="D85" s="392"/>
      <c r="E85" s="392"/>
      <c r="F85" s="392"/>
      <c r="G85" s="392"/>
      <c r="H85" s="392"/>
      <c r="I85" s="139"/>
      <c r="J85" s="73"/>
      <c r="K85" s="73"/>
      <c r="L85" s="73"/>
      <c r="M85" s="73"/>
      <c r="N85" s="2"/>
      <c r="O85" s="2"/>
      <c r="P85" s="140" t="s">
        <v>102</v>
      </c>
      <c r="S85" s="393" t="s">
        <v>125</v>
      </c>
      <c r="T85" s="393"/>
      <c r="U85" s="393"/>
      <c r="V85" s="393"/>
      <c r="W85" s="393"/>
      <c r="X85" s="393"/>
      <c r="Y85" s="393"/>
      <c r="Z85" s="393"/>
      <c r="AA85" s="139"/>
      <c r="AB85" s="139"/>
      <c r="AC85" s="97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</row>
    <row r="86" spans="1:64" ht="3.75" customHeight="1" thickBot="1">
      <c r="A86" s="141"/>
      <c r="B86" s="142"/>
      <c r="C86" s="142"/>
      <c r="D86" s="142"/>
      <c r="E86" s="142"/>
      <c r="F86" s="143"/>
      <c r="G86" s="143"/>
      <c r="H86" s="143"/>
      <c r="I86" s="143"/>
      <c r="J86" s="143"/>
      <c r="K86" s="143"/>
      <c r="L86" s="143"/>
      <c r="M86" s="143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4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</row>
    <row r="87" spans="2:61" ht="12.7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</row>
    <row r="88" spans="2:61" ht="12.7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145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</row>
    <row r="89" spans="2:61" ht="12.7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</row>
    <row r="90" spans="2:61" ht="12.75" hidden="1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</row>
    <row r="91" spans="2:61" ht="12.75" hidden="1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</row>
    <row r="92" spans="2:61" ht="14.25" customHeight="1" hidden="1">
      <c r="B92" s="29"/>
      <c r="C92" s="111" t="s">
        <v>12</v>
      </c>
      <c r="D92" s="110" t="s">
        <v>13</v>
      </c>
      <c r="F92" s="110" t="s">
        <v>14</v>
      </c>
      <c r="G92" s="29"/>
      <c r="H92" s="106"/>
      <c r="I92" s="2"/>
      <c r="J92" s="2"/>
      <c r="K92" s="2"/>
      <c r="L92" s="2"/>
      <c r="O92" s="146"/>
      <c r="P92" s="146"/>
      <c r="Q92" s="146"/>
      <c r="R92" s="146"/>
      <c r="S92" s="146"/>
      <c r="T92" s="146"/>
      <c r="U92" s="29"/>
      <c r="V92" s="147"/>
      <c r="W92" s="148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</row>
    <row r="93" spans="2:61" ht="12.75" customHeight="1" hidden="1">
      <c r="B93" s="29"/>
      <c r="C93" s="111" t="s">
        <v>15</v>
      </c>
      <c r="D93" s="110" t="s">
        <v>13</v>
      </c>
      <c r="F93" s="110" t="s">
        <v>16</v>
      </c>
      <c r="G93" s="29"/>
      <c r="H93" s="110"/>
      <c r="I93" s="93"/>
      <c r="J93" s="93"/>
      <c r="K93" s="93"/>
      <c r="L93" s="93"/>
      <c r="O93" s="146"/>
      <c r="P93" s="146"/>
      <c r="Q93" s="146"/>
      <c r="R93" s="146"/>
      <c r="S93" s="146"/>
      <c r="T93" s="146"/>
      <c r="U93" s="29"/>
      <c r="V93" s="147"/>
      <c r="W93" s="148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</row>
    <row r="94" spans="2:61" ht="12.75" customHeight="1" hidden="1">
      <c r="B94" s="29"/>
      <c r="C94" s="111" t="s">
        <v>17</v>
      </c>
      <c r="D94" s="110" t="s">
        <v>13</v>
      </c>
      <c r="F94" s="110" t="s">
        <v>28</v>
      </c>
      <c r="G94" s="29"/>
      <c r="H94" s="106"/>
      <c r="I94" s="93"/>
      <c r="J94" s="93"/>
      <c r="K94" s="93"/>
      <c r="L94" s="93"/>
      <c r="O94" s="146"/>
      <c r="P94" s="146"/>
      <c r="Q94" s="146"/>
      <c r="R94" s="146"/>
      <c r="S94" s="146"/>
      <c r="T94" s="146"/>
      <c r="U94" s="29"/>
      <c r="V94" s="147"/>
      <c r="W94" s="148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</row>
    <row r="95" spans="2:61" ht="12.75" customHeight="1" hidden="1">
      <c r="B95" s="29"/>
      <c r="C95" s="29"/>
      <c r="D95" s="385"/>
      <c r="E95" s="385"/>
      <c r="F95" s="385"/>
      <c r="G95" s="385"/>
      <c r="H95" s="385"/>
      <c r="I95" s="385"/>
      <c r="J95" s="385"/>
      <c r="K95" s="385"/>
      <c r="L95" s="385"/>
      <c r="M95" s="385"/>
      <c r="N95" s="385"/>
      <c r="O95" s="385"/>
      <c r="P95" s="385"/>
      <c r="Q95" s="385"/>
      <c r="R95" s="385"/>
      <c r="S95" s="385"/>
      <c r="T95" s="385"/>
      <c r="U95" s="29"/>
      <c r="V95" s="147"/>
      <c r="W95" s="148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</row>
    <row r="96" spans="2:61" ht="12.75" customHeight="1" hidden="1">
      <c r="B96" s="29"/>
      <c r="C96" s="29"/>
      <c r="D96" s="385"/>
      <c r="E96" s="385"/>
      <c r="F96" s="385"/>
      <c r="G96" s="385"/>
      <c r="H96" s="385"/>
      <c r="I96" s="385"/>
      <c r="J96" s="385"/>
      <c r="K96" s="385"/>
      <c r="L96" s="385"/>
      <c r="M96" s="385"/>
      <c r="N96" s="385"/>
      <c r="O96" s="385"/>
      <c r="P96" s="385"/>
      <c r="Q96" s="385"/>
      <c r="R96" s="385"/>
      <c r="S96" s="385"/>
      <c r="T96" s="385"/>
      <c r="U96" s="29"/>
      <c r="V96" s="147"/>
      <c r="W96" s="148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</row>
    <row r="97" spans="2:61" ht="12.75" customHeight="1" hidden="1">
      <c r="B97" s="29"/>
      <c r="C97" s="29"/>
      <c r="D97" s="385"/>
      <c r="E97" s="385"/>
      <c r="F97" s="385"/>
      <c r="G97" s="385"/>
      <c r="H97" s="385"/>
      <c r="I97" s="385"/>
      <c r="J97" s="385"/>
      <c r="K97" s="385"/>
      <c r="L97" s="385"/>
      <c r="M97" s="385"/>
      <c r="N97" s="385"/>
      <c r="O97" s="385"/>
      <c r="P97" s="385"/>
      <c r="Q97" s="385"/>
      <c r="R97" s="385"/>
      <c r="S97" s="385"/>
      <c r="T97" s="385"/>
      <c r="U97" s="149">
        <f>MAX(0,strana2!H93)</f>
        <v>0</v>
      </c>
      <c r="V97" s="147"/>
      <c r="W97" s="148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</row>
    <row r="98" spans="2:61" ht="12.75" hidden="1">
      <c r="B98" s="29"/>
      <c r="C98" s="29"/>
      <c r="D98" s="385"/>
      <c r="E98" s="385"/>
      <c r="F98" s="385"/>
      <c r="G98" s="385"/>
      <c r="H98" s="385"/>
      <c r="I98" s="385"/>
      <c r="J98" s="385"/>
      <c r="K98" s="385"/>
      <c r="L98" s="385"/>
      <c r="M98" s="385"/>
      <c r="N98" s="385"/>
      <c r="O98" s="385"/>
      <c r="P98" s="385"/>
      <c r="Q98" s="385"/>
      <c r="R98" s="385"/>
      <c r="S98" s="385"/>
      <c r="T98" s="385"/>
      <c r="U98" s="29" t="s">
        <v>74</v>
      </c>
      <c r="V98" s="148"/>
      <c r="W98" s="148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</row>
    <row r="99" spans="2:61" ht="12.75" hidden="1">
      <c r="B99" s="29"/>
      <c r="C99" s="29"/>
      <c r="D99" s="385"/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5"/>
      <c r="P99" s="385"/>
      <c r="Q99" s="385"/>
      <c r="R99" s="385"/>
      <c r="S99" s="385"/>
      <c r="T99" s="385"/>
      <c r="U99" s="145"/>
      <c r="V99" s="148"/>
      <c r="W99" s="148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</row>
    <row r="100" spans="2:61" ht="12.75" hidden="1">
      <c r="B100" s="29"/>
      <c r="C100" s="29"/>
      <c r="D100" s="385"/>
      <c r="E100" s="385"/>
      <c r="F100" s="385"/>
      <c r="G100" s="385"/>
      <c r="H100" s="385"/>
      <c r="I100" s="385"/>
      <c r="J100" s="385"/>
      <c r="K100" s="385"/>
      <c r="L100" s="385"/>
      <c r="M100" s="385"/>
      <c r="N100" s="385"/>
      <c r="O100" s="385"/>
      <c r="P100" s="385"/>
      <c r="Q100" s="385"/>
      <c r="R100" s="385"/>
      <c r="S100" s="385"/>
      <c r="T100" s="385"/>
      <c r="U100" s="29"/>
      <c r="V100" s="148"/>
      <c r="W100" s="148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</row>
    <row r="101" spans="2:61" ht="12.75" hidden="1">
      <c r="B101" s="29"/>
      <c r="C101" s="29"/>
      <c r="D101" s="385"/>
      <c r="E101" s="385"/>
      <c r="F101" s="385"/>
      <c r="G101" s="385"/>
      <c r="H101" s="385"/>
      <c r="I101" s="385"/>
      <c r="J101" s="385"/>
      <c r="K101" s="385"/>
      <c r="L101" s="385"/>
      <c r="M101" s="385"/>
      <c r="N101" s="385"/>
      <c r="O101" s="385"/>
      <c r="P101" s="385"/>
      <c r="Q101" s="385"/>
      <c r="R101" s="385"/>
      <c r="S101" s="385"/>
      <c r="T101" s="385"/>
      <c r="U101" s="29"/>
      <c r="V101" s="148"/>
      <c r="W101" s="148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</row>
    <row r="102" spans="2:61" ht="12" customHeight="1" hidden="1">
      <c r="B102" s="29"/>
      <c r="C102" s="29"/>
      <c r="D102" s="381" t="s">
        <v>29</v>
      </c>
      <c r="E102" s="382"/>
      <c r="F102" s="382"/>
      <c r="G102" s="382"/>
      <c r="H102" s="382"/>
      <c r="I102" s="382"/>
      <c r="J102" s="382"/>
      <c r="K102" s="382"/>
      <c r="L102" s="382"/>
      <c r="M102" s="382"/>
      <c r="N102" s="382"/>
      <c r="O102" s="382"/>
      <c r="P102" s="382"/>
      <c r="Q102" s="382"/>
      <c r="R102" s="382"/>
      <c r="S102" s="382"/>
      <c r="T102" s="382"/>
      <c r="U102" s="150" t="s">
        <v>68</v>
      </c>
      <c r="V102" s="148"/>
      <c r="W102" s="148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</row>
    <row r="103" spans="2:61" ht="12" customHeight="1" hidden="1">
      <c r="B103" s="29"/>
      <c r="C103" s="29"/>
      <c r="D103" s="381" t="s">
        <v>30</v>
      </c>
      <c r="E103" s="382"/>
      <c r="F103" s="382"/>
      <c r="G103" s="382"/>
      <c r="H103" s="382"/>
      <c r="I103" s="382"/>
      <c r="J103" s="382"/>
      <c r="K103" s="382"/>
      <c r="L103" s="382"/>
      <c r="M103" s="382"/>
      <c r="N103" s="382"/>
      <c r="O103" s="382"/>
      <c r="P103" s="382"/>
      <c r="Q103" s="382"/>
      <c r="R103" s="382"/>
      <c r="S103" s="382"/>
      <c r="T103" s="382"/>
      <c r="U103" s="150" t="s">
        <v>69</v>
      </c>
      <c r="V103" s="148"/>
      <c r="W103" s="148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</row>
    <row r="104" spans="2:61" ht="12" customHeight="1" hidden="1">
      <c r="B104" s="29"/>
      <c r="C104" s="29"/>
      <c r="D104" s="381" t="s">
        <v>31</v>
      </c>
      <c r="E104" s="382"/>
      <c r="F104" s="382"/>
      <c r="G104" s="382"/>
      <c r="H104" s="382"/>
      <c r="I104" s="382"/>
      <c r="J104" s="382"/>
      <c r="K104" s="382"/>
      <c r="L104" s="382"/>
      <c r="M104" s="382"/>
      <c r="N104" s="382"/>
      <c r="O104" s="382"/>
      <c r="P104" s="382"/>
      <c r="Q104" s="382"/>
      <c r="R104" s="382"/>
      <c r="S104" s="382"/>
      <c r="T104" s="382"/>
      <c r="U104" s="150" t="s">
        <v>70</v>
      </c>
      <c r="V104" s="148"/>
      <c r="W104" s="148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</row>
    <row r="105" spans="2:61" ht="12" customHeight="1" hidden="1">
      <c r="B105" s="29"/>
      <c r="C105" s="29"/>
      <c r="D105" s="381" t="s">
        <v>32</v>
      </c>
      <c r="E105" s="382"/>
      <c r="F105" s="382"/>
      <c r="G105" s="382"/>
      <c r="H105" s="382"/>
      <c r="I105" s="382"/>
      <c r="J105" s="382"/>
      <c r="K105" s="382"/>
      <c r="L105" s="382"/>
      <c r="M105" s="382"/>
      <c r="N105" s="382"/>
      <c r="O105" s="382"/>
      <c r="P105" s="382"/>
      <c r="Q105" s="382"/>
      <c r="R105" s="382"/>
      <c r="S105" s="382"/>
      <c r="T105" s="382"/>
      <c r="U105" s="150" t="s">
        <v>71</v>
      </c>
      <c r="V105" s="148"/>
      <c r="W105" s="148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</row>
    <row r="106" spans="2:61" ht="12" customHeight="1" hidden="1">
      <c r="B106" s="29"/>
      <c r="C106" s="29"/>
      <c r="D106" s="381" t="s">
        <v>33</v>
      </c>
      <c r="E106" s="382"/>
      <c r="F106" s="382"/>
      <c r="G106" s="382"/>
      <c r="H106" s="382"/>
      <c r="I106" s="382"/>
      <c r="J106" s="382"/>
      <c r="K106" s="382"/>
      <c r="L106" s="382"/>
      <c r="M106" s="382"/>
      <c r="N106" s="382"/>
      <c r="O106" s="382"/>
      <c r="P106" s="382"/>
      <c r="Q106" s="382"/>
      <c r="R106" s="382"/>
      <c r="S106" s="382"/>
      <c r="T106" s="382"/>
      <c r="U106" s="150" t="s">
        <v>72</v>
      </c>
      <c r="V106" s="148"/>
      <c r="W106" s="148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</row>
    <row r="107" spans="2:61" ht="12" customHeight="1" hidden="1">
      <c r="B107" s="29"/>
      <c r="C107" s="29"/>
      <c r="D107" s="381" t="s">
        <v>34</v>
      </c>
      <c r="E107" s="382"/>
      <c r="F107" s="382"/>
      <c r="G107" s="382"/>
      <c r="H107" s="382"/>
      <c r="I107" s="382"/>
      <c r="J107" s="382"/>
      <c r="K107" s="382"/>
      <c r="L107" s="382"/>
      <c r="M107" s="382"/>
      <c r="N107" s="382"/>
      <c r="O107" s="382"/>
      <c r="P107" s="382"/>
      <c r="Q107" s="382"/>
      <c r="R107" s="382"/>
      <c r="S107" s="382"/>
      <c r="T107" s="382"/>
      <c r="U107" s="150" t="s">
        <v>73</v>
      </c>
      <c r="V107" s="148"/>
      <c r="W107" s="148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</row>
    <row r="108" spans="2:61" ht="12" customHeight="1" hidden="1">
      <c r="B108" s="29"/>
      <c r="C108" s="29"/>
      <c r="D108" s="381" t="s">
        <v>35</v>
      </c>
      <c r="E108" s="382"/>
      <c r="F108" s="382"/>
      <c r="G108" s="382"/>
      <c r="H108" s="382"/>
      <c r="I108" s="382"/>
      <c r="J108" s="382"/>
      <c r="K108" s="382"/>
      <c r="L108" s="382"/>
      <c r="M108" s="382"/>
      <c r="N108" s="382"/>
      <c r="O108" s="382"/>
      <c r="P108" s="382"/>
      <c r="Q108" s="382"/>
      <c r="R108" s="382"/>
      <c r="S108" s="382"/>
      <c r="T108" s="382"/>
      <c r="U108" s="151">
        <v>2010</v>
      </c>
      <c r="V108" s="148"/>
      <c r="W108" s="148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</row>
    <row r="109" spans="2:61" ht="12" customHeight="1" hidden="1">
      <c r="B109" s="29"/>
      <c r="C109" s="29"/>
      <c r="D109" s="381" t="s">
        <v>36</v>
      </c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  <c r="R109" s="382"/>
      <c r="S109" s="382"/>
      <c r="T109" s="382"/>
      <c r="U109" s="151">
        <v>2100</v>
      </c>
      <c r="V109" s="148"/>
      <c r="W109" s="148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</row>
    <row r="110" spans="2:61" ht="12" customHeight="1" hidden="1">
      <c r="B110" s="29"/>
      <c r="C110" s="29"/>
      <c r="D110" s="381" t="s">
        <v>37</v>
      </c>
      <c r="E110" s="382"/>
      <c r="F110" s="382"/>
      <c r="G110" s="382"/>
      <c r="H110" s="382"/>
      <c r="I110" s="382"/>
      <c r="J110" s="382"/>
      <c r="K110" s="382"/>
      <c r="L110" s="382"/>
      <c r="M110" s="382"/>
      <c r="N110" s="382"/>
      <c r="O110" s="382"/>
      <c r="P110" s="382"/>
      <c r="Q110" s="382"/>
      <c r="R110" s="382"/>
      <c r="S110" s="382"/>
      <c r="T110" s="382"/>
      <c r="U110" s="151">
        <v>2400</v>
      </c>
      <c r="V110" s="148"/>
      <c r="W110" s="148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</row>
    <row r="111" spans="2:61" ht="12" customHeight="1" hidden="1">
      <c r="B111" s="29"/>
      <c r="C111" s="29"/>
      <c r="D111" s="381" t="s">
        <v>38</v>
      </c>
      <c r="E111" s="382"/>
      <c r="F111" s="382"/>
      <c r="G111" s="382"/>
      <c r="H111" s="382"/>
      <c r="I111" s="382"/>
      <c r="J111" s="382"/>
      <c r="K111" s="382"/>
      <c r="L111" s="382"/>
      <c r="M111" s="382"/>
      <c r="N111" s="382"/>
      <c r="O111" s="382"/>
      <c r="P111" s="382"/>
      <c r="Q111" s="382"/>
      <c r="R111" s="382"/>
      <c r="S111" s="382"/>
      <c r="T111" s="382"/>
      <c r="U111" s="151">
        <v>2600</v>
      </c>
      <c r="V111" s="148"/>
      <c r="W111" s="148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</row>
    <row r="112" spans="2:61" ht="12" customHeight="1" hidden="1">
      <c r="B112" s="29"/>
      <c r="C112" s="29"/>
      <c r="D112" s="381" t="s">
        <v>39</v>
      </c>
      <c r="E112" s="382"/>
      <c r="F112" s="382"/>
      <c r="G112" s="382"/>
      <c r="H112" s="382"/>
      <c r="I112" s="382"/>
      <c r="J112" s="382"/>
      <c r="K112" s="382"/>
      <c r="L112" s="382"/>
      <c r="M112" s="382"/>
      <c r="N112" s="382"/>
      <c r="O112" s="382"/>
      <c r="P112" s="382"/>
      <c r="Q112" s="382"/>
      <c r="R112" s="382"/>
      <c r="S112" s="382"/>
      <c r="T112" s="382"/>
      <c r="U112" s="151">
        <v>2700</v>
      </c>
      <c r="V112" s="148"/>
      <c r="W112" s="148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</row>
    <row r="113" spans="2:61" ht="12" customHeight="1" hidden="1">
      <c r="B113" s="29"/>
      <c r="C113" s="29"/>
      <c r="D113" s="381" t="s">
        <v>40</v>
      </c>
      <c r="E113" s="382"/>
      <c r="F113" s="382"/>
      <c r="G113" s="382"/>
      <c r="H113" s="382"/>
      <c r="I113" s="382"/>
      <c r="J113" s="382"/>
      <c r="K113" s="382"/>
      <c r="L113" s="382"/>
      <c r="M113" s="382"/>
      <c r="N113" s="382"/>
      <c r="O113" s="382"/>
      <c r="P113" s="382"/>
      <c r="Q113" s="382"/>
      <c r="R113" s="382"/>
      <c r="S113" s="382"/>
      <c r="T113" s="382"/>
      <c r="U113" s="151">
        <v>3300</v>
      </c>
      <c r="V113" s="148"/>
      <c r="W113" s="148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</row>
    <row r="114" spans="2:61" ht="12" customHeight="1" hidden="1">
      <c r="B114" s="29"/>
      <c r="C114" s="29"/>
      <c r="D114" s="381" t="s">
        <v>41</v>
      </c>
      <c r="E114" s="382"/>
      <c r="F114" s="382"/>
      <c r="G114" s="382"/>
      <c r="H114" s="382"/>
      <c r="I114" s="382"/>
      <c r="J114" s="382"/>
      <c r="K114" s="382"/>
      <c r="L114" s="382"/>
      <c r="M114" s="382"/>
      <c r="N114" s="382"/>
      <c r="O114" s="382"/>
      <c r="P114" s="382"/>
      <c r="Q114" s="382"/>
      <c r="R114" s="382"/>
      <c r="S114" s="382"/>
      <c r="T114" s="382"/>
      <c r="U114" s="151">
        <v>3500</v>
      </c>
      <c r="V114" s="148"/>
      <c r="W114" s="148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</row>
    <row r="115" spans="2:61" ht="12" customHeight="1" hidden="1">
      <c r="B115" s="29"/>
      <c r="C115" s="29"/>
      <c r="D115" s="381" t="s">
        <v>42</v>
      </c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2"/>
      <c r="R115" s="382"/>
      <c r="S115" s="382"/>
      <c r="T115" s="382"/>
      <c r="U115" s="151">
        <v>4000</v>
      </c>
      <c r="V115" s="148"/>
      <c r="W115" s="148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</row>
    <row r="116" spans="2:61" ht="12" customHeight="1" hidden="1">
      <c r="B116" s="29"/>
      <c r="C116" s="29"/>
      <c r="D116" s="381" t="s">
        <v>43</v>
      </c>
      <c r="E116" s="382"/>
      <c r="F116" s="382"/>
      <c r="G116" s="382"/>
      <c r="H116" s="382"/>
      <c r="I116" s="382"/>
      <c r="J116" s="382"/>
      <c r="K116" s="382"/>
      <c r="L116" s="382"/>
      <c r="M116" s="382"/>
      <c r="N116" s="382"/>
      <c r="O116" s="382"/>
      <c r="P116" s="382"/>
      <c r="Q116" s="382"/>
      <c r="R116" s="382"/>
      <c r="S116" s="382"/>
      <c r="T116" s="382"/>
      <c r="U116" s="151">
        <v>4300</v>
      </c>
      <c r="V116" s="148"/>
      <c r="W116" s="148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</row>
    <row r="117" spans="2:61" ht="12" customHeight="1" hidden="1">
      <c r="B117" s="29"/>
      <c r="C117" s="29"/>
      <c r="D117" s="381" t="s">
        <v>44</v>
      </c>
      <c r="E117" s="382"/>
      <c r="F117" s="382"/>
      <c r="G117" s="382"/>
      <c r="H117" s="382"/>
      <c r="I117" s="382"/>
      <c r="J117" s="382"/>
      <c r="K117" s="382"/>
      <c r="L117" s="382"/>
      <c r="M117" s="382"/>
      <c r="N117" s="382"/>
      <c r="O117" s="382"/>
      <c r="P117" s="382"/>
      <c r="Q117" s="382"/>
      <c r="R117" s="382"/>
      <c r="S117" s="382"/>
      <c r="T117" s="382"/>
      <c r="U117" s="151">
        <v>5000</v>
      </c>
      <c r="V117" s="148"/>
      <c r="W117" s="148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</row>
    <row r="118" spans="2:61" ht="12" customHeight="1" hidden="1">
      <c r="B118" s="29"/>
      <c r="C118" s="29"/>
      <c r="D118" s="381" t="s">
        <v>45</v>
      </c>
      <c r="E118" s="382"/>
      <c r="F118" s="382"/>
      <c r="G118" s="382"/>
      <c r="H118" s="382"/>
      <c r="I118" s="382"/>
      <c r="J118" s="382"/>
      <c r="K118" s="382"/>
      <c r="L118" s="382"/>
      <c r="M118" s="382"/>
      <c r="N118" s="382"/>
      <c r="O118" s="382"/>
      <c r="P118" s="382"/>
      <c r="Q118" s="382"/>
      <c r="R118" s="382"/>
      <c r="S118" s="382"/>
      <c r="T118" s="382"/>
      <c r="U118" s="151">
        <v>5400</v>
      </c>
      <c r="V118" s="148"/>
      <c r="W118" s="148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</row>
    <row r="119" spans="2:61" ht="12" customHeight="1" hidden="1">
      <c r="B119" s="29"/>
      <c r="C119" s="29"/>
      <c r="D119" s="381" t="s">
        <v>46</v>
      </c>
      <c r="E119" s="382"/>
      <c r="F119" s="382"/>
      <c r="G119" s="382"/>
      <c r="H119" s="382"/>
      <c r="I119" s="382"/>
      <c r="J119" s="382"/>
      <c r="K119" s="382"/>
      <c r="L119" s="382"/>
      <c r="M119" s="382"/>
      <c r="N119" s="382"/>
      <c r="O119" s="382"/>
      <c r="P119" s="382"/>
      <c r="Q119" s="382"/>
      <c r="R119" s="382"/>
      <c r="S119" s="382"/>
      <c r="T119" s="382"/>
      <c r="U119" s="151">
        <v>5500</v>
      </c>
      <c r="V119" s="148"/>
      <c r="W119" s="148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</row>
    <row r="120" spans="2:61" ht="12" customHeight="1" hidden="1">
      <c r="B120" s="29"/>
      <c r="C120" s="29"/>
      <c r="D120" s="381" t="s">
        <v>47</v>
      </c>
      <c r="E120" s="382"/>
      <c r="F120" s="382"/>
      <c r="G120" s="382"/>
      <c r="H120" s="382"/>
      <c r="I120" s="382"/>
      <c r="J120" s="382"/>
      <c r="K120" s="382"/>
      <c r="L120" s="382"/>
      <c r="M120" s="382"/>
      <c r="N120" s="382"/>
      <c r="O120" s="382"/>
      <c r="P120" s="382"/>
      <c r="Q120" s="382"/>
      <c r="R120" s="382"/>
      <c r="S120" s="382"/>
      <c r="T120" s="382"/>
      <c r="U120" s="151">
        <v>5800</v>
      </c>
      <c r="V120" s="148"/>
      <c r="W120" s="148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</row>
    <row r="121" spans="2:61" ht="12" customHeight="1" hidden="1">
      <c r="B121" s="29"/>
      <c r="C121" s="29"/>
      <c r="D121" s="381" t="s">
        <v>48</v>
      </c>
      <c r="E121" s="382"/>
      <c r="F121" s="382"/>
      <c r="G121" s="382"/>
      <c r="H121" s="382"/>
      <c r="I121" s="382"/>
      <c r="J121" s="382"/>
      <c r="K121" s="382"/>
      <c r="L121" s="382"/>
      <c r="M121" s="382"/>
      <c r="N121" s="382"/>
      <c r="O121" s="382"/>
      <c r="P121" s="382"/>
      <c r="Q121" s="382"/>
      <c r="R121" s="382"/>
      <c r="S121" s="382"/>
      <c r="T121" s="382"/>
      <c r="U121" s="151">
        <v>6000</v>
      </c>
      <c r="V121" s="148"/>
      <c r="W121" s="148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</row>
    <row r="122" spans="2:61" ht="12" customHeight="1" hidden="1">
      <c r="B122" s="29"/>
      <c r="C122" s="29"/>
      <c r="D122" s="381" t="s">
        <v>49</v>
      </c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151">
        <v>6100</v>
      </c>
      <c r="V122" s="148"/>
      <c r="W122" s="148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</row>
    <row r="123" spans="2:61" ht="12" customHeight="1" hidden="1">
      <c r="B123" s="29"/>
      <c r="C123" s="29"/>
      <c r="D123" s="381" t="s">
        <v>50</v>
      </c>
      <c r="E123" s="382"/>
      <c r="F123" s="382"/>
      <c r="G123" s="382"/>
      <c r="H123" s="382"/>
      <c r="I123" s="382"/>
      <c r="J123" s="382"/>
      <c r="K123" s="382"/>
      <c r="L123" s="382"/>
      <c r="M123" s="382"/>
      <c r="N123" s="382"/>
      <c r="O123" s="382"/>
      <c r="P123" s="382"/>
      <c r="Q123" s="382"/>
      <c r="R123" s="382"/>
      <c r="S123" s="382"/>
      <c r="T123" s="382"/>
      <c r="U123" s="151">
        <v>6200</v>
      </c>
      <c r="V123" s="148"/>
      <c r="W123" s="148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</row>
    <row r="124" spans="2:61" ht="12" customHeight="1" hidden="1">
      <c r="B124" s="29"/>
      <c r="C124" s="29"/>
      <c r="D124" s="381" t="s">
        <v>123</v>
      </c>
      <c r="E124" s="382"/>
      <c r="F124" s="382"/>
      <c r="G124" s="382"/>
      <c r="H124" s="382"/>
      <c r="I124" s="382"/>
      <c r="J124" s="382"/>
      <c r="K124" s="382"/>
      <c r="L124" s="382"/>
      <c r="M124" s="382"/>
      <c r="N124" s="382"/>
      <c r="O124" s="382"/>
      <c r="P124" s="382"/>
      <c r="Q124" s="382"/>
      <c r="R124" s="382"/>
      <c r="S124" s="382"/>
      <c r="T124" s="382"/>
      <c r="U124" s="151" t="s">
        <v>124</v>
      </c>
      <c r="V124" s="148"/>
      <c r="W124" s="148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</row>
    <row r="125" spans="2:61" ht="12" customHeight="1" hidden="1">
      <c r="B125" s="29"/>
      <c r="C125" s="29"/>
      <c r="D125" s="381" t="s">
        <v>51</v>
      </c>
      <c r="E125" s="382"/>
      <c r="F125" s="382"/>
      <c r="G125" s="382"/>
      <c r="H125" s="382"/>
      <c r="I125" s="382"/>
      <c r="J125" s="382"/>
      <c r="K125" s="382"/>
      <c r="L125" s="382"/>
      <c r="M125" s="382"/>
      <c r="N125" s="382"/>
      <c r="O125" s="382"/>
      <c r="P125" s="382"/>
      <c r="Q125" s="382"/>
      <c r="R125" s="382"/>
      <c r="S125" s="382"/>
      <c r="T125" s="382"/>
      <c r="U125" s="151">
        <v>6300</v>
      </c>
      <c r="V125" s="148"/>
      <c r="W125" s="148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</row>
    <row r="126" spans="2:61" ht="12" customHeight="1" hidden="1">
      <c r="B126" s="29"/>
      <c r="C126" s="29"/>
      <c r="D126" s="381" t="s">
        <v>52</v>
      </c>
      <c r="E126" s="382"/>
      <c r="F126" s="382"/>
      <c r="G126" s="382"/>
      <c r="H126" s="382"/>
      <c r="I126" s="382"/>
      <c r="J126" s="382"/>
      <c r="K126" s="382"/>
      <c r="L126" s="382"/>
      <c r="M126" s="382"/>
      <c r="N126" s="382"/>
      <c r="O126" s="382"/>
      <c r="P126" s="382"/>
      <c r="Q126" s="382"/>
      <c r="R126" s="382"/>
      <c r="S126" s="382"/>
      <c r="T126" s="382"/>
      <c r="U126" s="151">
        <v>6700</v>
      </c>
      <c r="V126" s="148"/>
      <c r="W126" s="148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</row>
    <row r="127" spans="2:61" ht="12" customHeight="1" hidden="1">
      <c r="B127" s="29"/>
      <c r="C127" s="29"/>
      <c r="D127" s="381" t="s">
        <v>53</v>
      </c>
      <c r="E127" s="382"/>
      <c r="F127" s="382"/>
      <c r="G127" s="382"/>
      <c r="H127" s="382"/>
      <c r="I127" s="382"/>
      <c r="J127" s="382"/>
      <c r="K127" s="382"/>
      <c r="L127" s="382"/>
      <c r="M127" s="382"/>
      <c r="N127" s="382"/>
      <c r="O127" s="382"/>
      <c r="P127" s="382"/>
      <c r="Q127" s="382"/>
      <c r="R127" s="382"/>
      <c r="S127" s="382"/>
      <c r="T127" s="382"/>
      <c r="U127" s="151">
        <v>6800</v>
      </c>
      <c r="V127" s="148"/>
      <c r="W127" s="148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</row>
    <row r="128" spans="2:61" ht="12" customHeight="1" hidden="1">
      <c r="B128" s="29"/>
      <c r="C128" s="29"/>
      <c r="D128" s="381" t="s">
        <v>54</v>
      </c>
      <c r="E128" s="382"/>
      <c r="F128" s="382"/>
      <c r="G128" s="382"/>
      <c r="H128" s="382"/>
      <c r="I128" s="382"/>
      <c r="J128" s="382"/>
      <c r="K128" s="382"/>
      <c r="L128" s="382"/>
      <c r="M128" s="382"/>
      <c r="N128" s="382"/>
      <c r="O128" s="382"/>
      <c r="P128" s="382"/>
      <c r="Q128" s="382"/>
      <c r="R128" s="382"/>
      <c r="S128" s="382"/>
      <c r="T128" s="382"/>
      <c r="U128" s="151">
        <v>7910</v>
      </c>
      <c r="V128" s="148"/>
      <c r="W128" s="148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</row>
    <row r="129" spans="2:61" ht="12" customHeight="1" hidden="1">
      <c r="B129" s="29"/>
      <c r="C129" s="29"/>
      <c r="D129" s="381" t="s">
        <v>55</v>
      </c>
      <c r="E129" s="382"/>
      <c r="F129" s="382"/>
      <c r="G129" s="382"/>
      <c r="H129" s="382"/>
      <c r="I129" s="382"/>
      <c r="J129" s="382"/>
      <c r="K129" s="382"/>
      <c r="L129" s="382"/>
      <c r="M129" s="382"/>
      <c r="N129" s="382"/>
      <c r="O129" s="382"/>
      <c r="P129" s="382"/>
      <c r="Q129" s="382"/>
      <c r="R129" s="382"/>
      <c r="S129" s="382"/>
      <c r="T129" s="382"/>
      <c r="U129" s="151">
        <v>7940</v>
      </c>
      <c r="V129" s="148"/>
      <c r="W129" s="148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</row>
    <row r="130" spans="2:61" ht="12" customHeight="1" hidden="1">
      <c r="B130" s="29"/>
      <c r="C130" s="29"/>
      <c r="D130" s="381" t="s">
        <v>56</v>
      </c>
      <c r="E130" s="382"/>
      <c r="F130" s="382"/>
      <c r="G130" s="382"/>
      <c r="H130" s="382"/>
      <c r="I130" s="382"/>
      <c r="J130" s="382"/>
      <c r="K130" s="382"/>
      <c r="L130" s="382"/>
      <c r="M130" s="382"/>
      <c r="N130" s="382"/>
      <c r="O130" s="382"/>
      <c r="P130" s="382"/>
      <c r="Q130" s="382"/>
      <c r="R130" s="382"/>
      <c r="S130" s="382"/>
      <c r="T130" s="382"/>
      <c r="U130" s="151">
        <v>7950</v>
      </c>
      <c r="V130" s="148"/>
      <c r="W130" s="148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</row>
    <row r="131" spans="2:61" ht="12" customHeight="1" hidden="1">
      <c r="B131" s="29"/>
      <c r="C131" s="29"/>
      <c r="D131" s="381" t="s">
        <v>57</v>
      </c>
      <c r="E131" s="382"/>
      <c r="F131" s="382"/>
      <c r="G131" s="382"/>
      <c r="H131" s="382"/>
      <c r="I131" s="382"/>
      <c r="J131" s="382"/>
      <c r="K131" s="382"/>
      <c r="L131" s="382"/>
      <c r="M131" s="382"/>
      <c r="N131" s="382"/>
      <c r="O131" s="382"/>
      <c r="P131" s="382"/>
      <c r="Q131" s="382"/>
      <c r="R131" s="382"/>
      <c r="S131" s="382"/>
      <c r="T131" s="382"/>
      <c r="U131" s="151">
        <v>7960</v>
      </c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</row>
    <row r="132" spans="2:61" ht="12" customHeight="1" hidden="1">
      <c r="B132" s="29"/>
      <c r="C132" s="29"/>
      <c r="D132" s="381" t="s">
        <v>58</v>
      </c>
      <c r="E132" s="382"/>
      <c r="F132" s="382"/>
      <c r="G132" s="382"/>
      <c r="H132" s="382"/>
      <c r="I132" s="382"/>
      <c r="J132" s="382"/>
      <c r="K132" s="382"/>
      <c r="L132" s="382"/>
      <c r="M132" s="382"/>
      <c r="N132" s="382"/>
      <c r="O132" s="382"/>
      <c r="P132" s="382"/>
      <c r="Q132" s="382"/>
      <c r="R132" s="382"/>
      <c r="S132" s="382"/>
      <c r="T132" s="382"/>
      <c r="U132" s="151">
        <v>7970</v>
      </c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</row>
    <row r="133" spans="2:61" ht="12" customHeight="1" hidden="1">
      <c r="B133" s="29"/>
      <c r="C133" s="29"/>
      <c r="D133" s="381" t="s">
        <v>59</v>
      </c>
      <c r="E133" s="382"/>
      <c r="F133" s="382"/>
      <c r="G133" s="382"/>
      <c r="H133" s="382"/>
      <c r="I133" s="382"/>
      <c r="J133" s="382"/>
      <c r="K133" s="382"/>
      <c r="L133" s="382"/>
      <c r="M133" s="382"/>
      <c r="N133" s="382"/>
      <c r="O133" s="382"/>
      <c r="P133" s="382"/>
      <c r="Q133" s="382"/>
      <c r="R133" s="382"/>
      <c r="S133" s="382"/>
      <c r="T133" s="382"/>
      <c r="U133" s="151">
        <v>7980</v>
      </c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</row>
    <row r="134" spans="2:61" ht="12" customHeight="1" hidden="1">
      <c r="B134" s="29"/>
      <c r="C134" s="29"/>
      <c r="D134" s="381" t="s">
        <v>60</v>
      </c>
      <c r="E134" s="382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2"/>
      <c r="Q134" s="382"/>
      <c r="R134" s="382"/>
      <c r="S134" s="382"/>
      <c r="T134" s="382"/>
      <c r="U134" s="151">
        <v>7990</v>
      </c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</row>
    <row r="135" spans="2:61" ht="12" customHeight="1" hidden="1">
      <c r="B135" s="29"/>
      <c r="C135" s="29"/>
      <c r="D135" s="381" t="s">
        <v>61</v>
      </c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2"/>
      <c r="S135" s="382"/>
      <c r="T135" s="382"/>
      <c r="U135" s="151">
        <v>8030</v>
      </c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</row>
    <row r="136" spans="2:61" ht="12" customHeight="1" hidden="1">
      <c r="B136" s="29"/>
      <c r="C136" s="29"/>
      <c r="D136" s="381" t="s">
        <v>62</v>
      </c>
      <c r="E136" s="382"/>
      <c r="F136" s="382"/>
      <c r="G136" s="382"/>
      <c r="H136" s="382"/>
      <c r="I136" s="382"/>
      <c r="J136" s="382"/>
      <c r="K136" s="382"/>
      <c r="L136" s="382"/>
      <c r="M136" s="382"/>
      <c r="N136" s="382"/>
      <c r="O136" s="382"/>
      <c r="P136" s="382"/>
      <c r="Q136" s="382"/>
      <c r="R136" s="382"/>
      <c r="S136" s="382"/>
      <c r="T136" s="382"/>
      <c r="U136" s="151">
        <v>8040</v>
      </c>
      <c r="V136" s="2"/>
      <c r="W136" s="2"/>
      <c r="X136" s="2"/>
      <c r="Y136" s="2"/>
      <c r="Z136" s="2"/>
      <c r="AA136" s="2"/>
      <c r="AB136" s="2"/>
      <c r="AC136" s="2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</row>
    <row r="137" spans="2:61" ht="12" customHeight="1" hidden="1">
      <c r="B137" s="29"/>
      <c r="C137" s="29"/>
      <c r="D137" s="381" t="s">
        <v>63</v>
      </c>
      <c r="E137" s="382"/>
      <c r="F137" s="382"/>
      <c r="G137" s="382"/>
      <c r="H137" s="382"/>
      <c r="I137" s="382"/>
      <c r="J137" s="382"/>
      <c r="K137" s="382"/>
      <c r="L137" s="382"/>
      <c r="M137" s="382"/>
      <c r="N137" s="382"/>
      <c r="O137" s="382"/>
      <c r="P137" s="382"/>
      <c r="Q137" s="382"/>
      <c r="R137" s="382"/>
      <c r="S137" s="382"/>
      <c r="T137" s="382"/>
      <c r="U137" s="151">
        <v>8060</v>
      </c>
      <c r="V137" s="2"/>
      <c r="W137" s="2"/>
      <c r="X137" s="2"/>
      <c r="Y137" s="2"/>
      <c r="Z137" s="2"/>
      <c r="AA137" s="2"/>
      <c r="AB137" s="2"/>
      <c r="AC137" s="2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</row>
    <row r="138" spans="2:61" ht="12" customHeight="1" hidden="1">
      <c r="B138" s="29"/>
      <c r="C138" s="29"/>
      <c r="D138" s="381" t="s">
        <v>64</v>
      </c>
      <c r="E138" s="382"/>
      <c r="F138" s="382"/>
      <c r="G138" s="382"/>
      <c r="H138" s="382"/>
      <c r="I138" s="382"/>
      <c r="J138" s="382"/>
      <c r="K138" s="382"/>
      <c r="L138" s="382"/>
      <c r="M138" s="382"/>
      <c r="N138" s="382"/>
      <c r="O138" s="382"/>
      <c r="P138" s="382"/>
      <c r="Q138" s="382"/>
      <c r="R138" s="382"/>
      <c r="S138" s="382"/>
      <c r="T138" s="382"/>
      <c r="U138" s="151">
        <v>8070</v>
      </c>
      <c r="V138" s="2"/>
      <c r="W138" s="2"/>
      <c r="X138" s="2"/>
      <c r="Y138" s="2"/>
      <c r="Z138" s="2"/>
      <c r="AA138" s="2"/>
      <c r="AB138" s="2"/>
      <c r="AC138" s="2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</row>
    <row r="139" spans="2:61" ht="12" customHeight="1" hidden="1">
      <c r="B139" s="29"/>
      <c r="C139" s="29"/>
      <c r="D139" s="381" t="s">
        <v>65</v>
      </c>
      <c r="E139" s="382"/>
      <c r="F139" s="382"/>
      <c r="G139" s="382"/>
      <c r="H139" s="382"/>
      <c r="I139" s="382"/>
      <c r="J139" s="382"/>
      <c r="K139" s="382"/>
      <c r="L139" s="382"/>
      <c r="M139" s="382"/>
      <c r="N139" s="382"/>
      <c r="O139" s="382"/>
      <c r="P139" s="382"/>
      <c r="Q139" s="382"/>
      <c r="R139" s="382"/>
      <c r="S139" s="382"/>
      <c r="T139" s="382"/>
      <c r="U139" s="151">
        <v>8090</v>
      </c>
      <c r="V139" s="130"/>
      <c r="W139" s="130"/>
      <c r="X139" s="130"/>
      <c r="Y139" s="130"/>
      <c r="Z139" s="130"/>
      <c r="AA139" s="130"/>
      <c r="AB139" s="130"/>
      <c r="AC139" s="9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</row>
    <row r="140" spans="2:61" ht="12" customHeight="1" hidden="1">
      <c r="B140" s="29"/>
      <c r="C140" s="29"/>
      <c r="D140" s="381" t="s">
        <v>66</v>
      </c>
      <c r="E140" s="382"/>
      <c r="F140" s="382"/>
      <c r="G140" s="382"/>
      <c r="H140" s="382"/>
      <c r="I140" s="382"/>
      <c r="J140" s="382"/>
      <c r="K140" s="382"/>
      <c r="L140" s="382"/>
      <c r="M140" s="382"/>
      <c r="N140" s="382"/>
      <c r="O140" s="382"/>
      <c r="P140" s="382"/>
      <c r="Q140" s="382"/>
      <c r="R140" s="382"/>
      <c r="S140" s="382"/>
      <c r="T140" s="382"/>
      <c r="U140" s="151">
        <v>8150</v>
      </c>
      <c r="V140" s="130"/>
      <c r="W140" s="130"/>
      <c r="X140" s="130"/>
      <c r="Y140" s="130"/>
      <c r="Z140" s="130"/>
      <c r="AA140" s="130"/>
      <c r="AB140" s="130"/>
      <c r="AC140" s="9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</row>
    <row r="141" spans="2:61" ht="12" customHeight="1" hidden="1">
      <c r="B141" s="29"/>
      <c r="C141" s="29"/>
      <c r="D141" s="381" t="s">
        <v>67</v>
      </c>
      <c r="E141" s="382"/>
      <c r="F141" s="382"/>
      <c r="G141" s="382"/>
      <c r="H141" s="382"/>
      <c r="I141" s="382"/>
      <c r="J141" s="382"/>
      <c r="K141" s="382"/>
      <c r="L141" s="382"/>
      <c r="M141" s="382"/>
      <c r="N141" s="382"/>
      <c r="O141" s="382"/>
      <c r="P141" s="382"/>
      <c r="Q141" s="382"/>
      <c r="R141" s="382"/>
      <c r="S141" s="382"/>
      <c r="T141" s="382"/>
      <c r="U141" s="151">
        <v>8200</v>
      </c>
      <c r="V141" s="2"/>
      <c r="W141" s="2"/>
      <c r="X141" s="2"/>
      <c r="Y141" s="2"/>
      <c r="Z141" s="2"/>
      <c r="AA141" s="2"/>
      <c r="AB141" s="2"/>
      <c r="AC141" s="2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</row>
    <row r="142" spans="2:61" ht="12" customHeight="1" hidden="1">
      <c r="B142" s="29"/>
      <c r="C142" s="29"/>
      <c r="U142" s="152"/>
      <c r="V142" s="2"/>
      <c r="W142" s="2"/>
      <c r="X142" s="2"/>
      <c r="Y142" s="2"/>
      <c r="Z142" s="2"/>
      <c r="AA142" s="2"/>
      <c r="AB142" s="2"/>
      <c r="AC142" s="2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</row>
    <row r="143" spans="2:61" ht="12" customHeight="1" hidden="1">
      <c r="B143" s="29"/>
      <c r="C143" s="29"/>
      <c r="D143" s="2"/>
      <c r="E143" s="2"/>
      <c r="G143" s="93"/>
      <c r="I143" s="29"/>
      <c r="J143" s="93"/>
      <c r="K143" s="93"/>
      <c r="L143" s="93"/>
      <c r="M143" s="93"/>
      <c r="N143" s="93"/>
      <c r="O143" s="2"/>
      <c r="P143" s="2"/>
      <c r="Q143" s="130"/>
      <c r="R143" s="130"/>
      <c r="S143" s="130"/>
      <c r="T143" s="130"/>
      <c r="U143" s="130"/>
      <c r="V143" s="130"/>
      <c r="W143" s="130"/>
      <c r="X143" s="131"/>
      <c r="Y143" s="130"/>
      <c r="Z143" s="130"/>
      <c r="AA143" s="130"/>
      <c r="AB143" s="130"/>
      <c r="AC143" s="2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</row>
    <row r="144" spans="2:61" ht="12" customHeight="1" hidden="1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</row>
    <row r="145" spans="2:61" ht="12" customHeight="1" hidden="1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</row>
    <row r="146" spans="2:61" ht="12" customHeight="1" hidden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</row>
    <row r="147" spans="2:61" ht="12" customHeight="1" hidden="1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</row>
    <row r="148" spans="2:61" ht="12" customHeight="1" hidden="1">
      <c r="B148" s="29"/>
      <c r="C148" s="29"/>
      <c r="D148" s="29"/>
      <c r="E148" s="29"/>
      <c r="F148" s="176" t="s">
        <v>126</v>
      </c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</row>
    <row r="149" spans="2:61" ht="12" customHeight="1" hidden="1">
      <c r="B149" s="29"/>
      <c r="C149" s="29"/>
      <c r="D149" s="29"/>
      <c r="E149" s="29"/>
      <c r="F149" s="176" t="s">
        <v>127</v>
      </c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</row>
    <row r="150" spans="2:61" ht="12" customHeight="1" hidden="1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</row>
    <row r="151" spans="2:61" ht="12" customHeight="1" hidden="1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</row>
    <row r="152" spans="2:61" ht="12" customHeight="1" hidden="1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</row>
    <row r="153" spans="2:61" ht="12" customHeight="1" hidden="1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</row>
    <row r="154" spans="2:61" ht="12" customHeight="1" hidden="1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</row>
    <row r="155" spans="2:61" ht="12" customHeight="1" hidden="1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</row>
    <row r="156" spans="2:61" ht="12" customHeight="1" hidden="1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</row>
    <row r="157" spans="2:61" ht="12" customHeight="1" hidden="1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</row>
    <row r="158" spans="2:61" ht="12" customHeight="1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</row>
    <row r="159" spans="2:61" ht="12" customHeight="1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</row>
    <row r="160" spans="2:61" ht="12" customHeight="1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</row>
    <row r="161" spans="2:61" ht="12" customHeight="1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</row>
    <row r="162" spans="2:61" ht="12" customHeight="1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</row>
    <row r="163" spans="2:61" ht="12" customHeight="1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</row>
    <row r="164" spans="2:61" ht="12" customHeight="1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</row>
    <row r="165" spans="2:61" ht="12" customHeight="1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</row>
    <row r="166" spans="2:61" ht="12" customHeight="1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</row>
    <row r="167" spans="2:61" ht="12" customHeight="1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</row>
    <row r="168" spans="2:61" ht="12" customHeight="1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</row>
    <row r="169" spans="2:61" ht="12" customHeight="1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</row>
    <row r="170" spans="2:61" ht="12" customHeight="1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</row>
    <row r="171" spans="2:61" ht="12" customHeight="1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</row>
    <row r="172" spans="2:61" ht="12" customHeight="1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</row>
  </sheetData>
  <sheetProtection password="84ED" sheet="1" objects="1" scenarios="1" selectLockedCells="1"/>
  <mergeCells count="81">
    <mergeCell ref="Q32:T32"/>
    <mergeCell ref="C30:P30"/>
    <mergeCell ref="V77:Z77"/>
    <mergeCell ref="C32:N32"/>
    <mergeCell ref="Y32:AA32"/>
    <mergeCell ref="C37:E37"/>
    <mergeCell ref="M40:Q40"/>
    <mergeCell ref="C73:O73"/>
    <mergeCell ref="F68:O68"/>
    <mergeCell ref="U49:Y49"/>
    <mergeCell ref="P77:T77"/>
    <mergeCell ref="P79:T79"/>
    <mergeCell ref="D47:S49"/>
    <mergeCell ref="D56:L56"/>
    <mergeCell ref="D58:L58"/>
    <mergeCell ref="N58:R58"/>
    <mergeCell ref="Y58:Z58"/>
    <mergeCell ref="D99:T99"/>
    <mergeCell ref="D100:T100"/>
    <mergeCell ref="D101:T101"/>
    <mergeCell ref="D85:H85"/>
    <mergeCell ref="D97:T97"/>
    <mergeCell ref="D98:T98"/>
    <mergeCell ref="S85:Z85"/>
    <mergeCell ref="V79:Z79"/>
    <mergeCell ref="D96:T96"/>
    <mergeCell ref="D124:T124"/>
    <mergeCell ref="D103:T103"/>
    <mergeCell ref="D104:T104"/>
    <mergeCell ref="D105:T105"/>
    <mergeCell ref="D106:T106"/>
    <mergeCell ref="D107:T107"/>
    <mergeCell ref="D108:T108"/>
    <mergeCell ref="D122:T122"/>
    <mergeCell ref="D120:T120"/>
    <mergeCell ref="D123:T123"/>
    <mergeCell ref="D112:T112"/>
    <mergeCell ref="D116:T116"/>
    <mergeCell ref="D132:T132"/>
    <mergeCell ref="D133:T133"/>
    <mergeCell ref="D127:T127"/>
    <mergeCell ref="D128:T128"/>
    <mergeCell ref="D129:T129"/>
    <mergeCell ref="D130:T130"/>
    <mergeCell ref="D121:T121"/>
    <mergeCell ref="D126:T126"/>
    <mergeCell ref="B8:AB8"/>
    <mergeCell ref="B9:AA9"/>
    <mergeCell ref="V25:AA25"/>
    <mergeCell ref="C17:P18"/>
    <mergeCell ref="C23:P23"/>
    <mergeCell ref="G12:L12"/>
    <mergeCell ref="Q25:T25"/>
    <mergeCell ref="T23:AA23"/>
    <mergeCell ref="D102:T102"/>
    <mergeCell ref="D134:T134"/>
    <mergeCell ref="C63:Y64"/>
    <mergeCell ref="C70:Y71"/>
    <mergeCell ref="C66:O66"/>
    <mergeCell ref="D131:T131"/>
    <mergeCell ref="D117:T117"/>
    <mergeCell ref="D118:T118"/>
    <mergeCell ref="D125:T125"/>
    <mergeCell ref="D119:T119"/>
    <mergeCell ref="D113:T113"/>
    <mergeCell ref="D114:T114"/>
    <mergeCell ref="D115:T115"/>
    <mergeCell ref="C25:N25"/>
    <mergeCell ref="D109:T109"/>
    <mergeCell ref="D110:T110"/>
    <mergeCell ref="D111:T111"/>
    <mergeCell ref="C35:E35"/>
    <mergeCell ref="D95:T95"/>
    <mergeCell ref="M42:Q42"/>
    <mergeCell ref="D141:T141"/>
    <mergeCell ref="D135:T135"/>
    <mergeCell ref="D136:T136"/>
    <mergeCell ref="D137:T137"/>
    <mergeCell ref="D138:T138"/>
    <mergeCell ref="D139:T139"/>
    <mergeCell ref="D140:T140"/>
  </mergeCells>
  <dataValidations count="27">
    <dataValidation errorStyle="information" type="list" allowBlank="1" showInputMessage="1" sqref="U49:Y49">
      <formula1>$U$97:$U$99</formula1>
    </dataValidation>
    <dataValidation type="list" allowBlank="1" showInputMessage="1" showErrorMessage="1" promptTitle="Povinnost hradit zálohy neplatí" prompt="v měsíci, kdy OSVČ:&#10;a) byla současně zaměstnancem a &#10;    zaměstnání bylo hlavním zdrojem &#10;    příjmů&#10;b) byla uznána po celý kalendářní &#10;    měsíc práce neschopnou" sqref="P68:AA68">
      <formula1>"a,b,-,"</formula1>
    </dataValidation>
    <dataValidation type="list" allowBlank="1" showInputMessage="1" showErrorMessage="1" sqref="P66 P73">
      <formula1>"1,-,"</formula1>
    </dataValidation>
    <dataValidation type="list" allowBlank="1" showInputMessage="1" showErrorMessage="1" sqref="Q66 Q73">
      <formula1>"2,-,"</formula1>
    </dataValidation>
    <dataValidation type="list" allowBlank="1" showInputMessage="1" showErrorMessage="1" sqref="R66 R73">
      <formula1>"3,-,"</formula1>
    </dataValidation>
    <dataValidation type="list" allowBlank="1" showInputMessage="1" showErrorMessage="1" sqref="S66 S73">
      <formula1>"4,-,"</formula1>
    </dataValidation>
    <dataValidation type="list" allowBlank="1" showInputMessage="1" showErrorMessage="1" sqref="T66 T73">
      <formula1>"5,-,"</formula1>
    </dataValidation>
    <dataValidation type="list" allowBlank="1" showInputMessage="1" showErrorMessage="1" sqref="U66 U73">
      <formula1>"6,-,"</formula1>
    </dataValidation>
    <dataValidation type="list" allowBlank="1" showInputMessage="1" showErrorMessage="1" sqref="V66 V73">
      <formula1>"7,-,"</formula1>
    </dataValidation>
    <dataValidation type="list" allowBlank="1" showInputMessage="1" showErrorMessage="1" sqref="W66 W73">
      <formula1>"8,-,"</formula1>
    </dataValidation>
    <dataValidation type="list" allowBlank="1" showInputMessage="1" showErrorMessage="1" sqref="X66 X73">
      <formula1>"9,-,"</formula1>
    </dataValidation>
    <dataValidation type="list" allowBlank="1" showInputMessage="1" showErrorMessage="1" sqref="Y66 Y73">
      <formula1>"10,-,"</formula1>
    </dataValidation>
    <dataValidation type="list" allowBlank="1" showInputMessage="1" showErrorMessage="1" sqref="Z66 Z73">
      <formula1>"11,-,"</formula1>
    </dataValidation>
    <dataValidation type="list" allowBlank="1" showInputMessage="1" showErrorMessage="1" sqref="AA66 AA73">
      <formula1>"12,-,"</formula1>
    </dataValidation>
    <dataValidation type="list" allowBlank="1" showInputMessage="1" showErrorMessage="1" promptTitle="Min. vyměř. základ nestanoven " prompt="v měsíci, kdy:&#10;a) plátcem pojistného byl i stát&#10;b) ze zaměstnání bylo odvedeno pojistné  alespoň z MVZ&#10;c) pobírala nemocenské z nemocenského pojištění&#10;d) byla osobou s těžkým postižením&#10;e) dosáhla věku potřebného pro nárok na SD&#10;f)  pečovala o dítě" sqref="P75:AA75">
      <formula1>"a,b,c,d,e,f,-,"</formula1>
    </dataValidation>
    <dataValidation type="list" allowBlank="1" showInputMessage="1" showErrorMessage="1" promptTitle="Povinnost hradit zálohy" prompt="V roce 2009 pro mne neplatila povinnost hradit zálohy na pojistné." sqref="C63:Y64">
      <formula1>$F$148</formula1>
    </dataValidation>
    <dataValidation type="list" allowBlank="1" showInputMessage="1" showErrorMessage="1" promptTitle="OSVČ bez min. vyměř. základu" prompt="V roce 2009 pro mne nebyl stanoven minimální vyměřovací základ." sqref="C70:Y71">
      <formula1>$F$149</formula1>
    </dataValidation>
    <dataValidation errorStyle="warning" type="list" showInputMessage="1" showErrorMessage="1" promptTitle="Směrový kód banky" prompt="Uveďte směrový kód banky" sqref="Y58:Z58">
      <formula1>$U$102:$U$142</formula1>
    </dataValidation>
    <dataValidation allowBlank="1" showInputMessage="1" showErrorMessage="1" promptTitle="Číslo účtu" prompt="Uveďte číslo účtu, ze kterého budete bezhotovostně hradit zálohy na pojistné&#10;" sqref="N58:R58"/>
    <dataValidation type="list" allowBlank="1" showInputMessage="1" showErrorMessage="1" promptTitle="Počet poštovních poukázek" prompt="Uveďte počet kusů poštovních poukázek (max 13)&#10;" sqref="P56">
      <formula1>"0,1,2,3,4,5,6,7,8,9,10,11,12,13,"</formula1>
    </dataValidation>
    <dataValidation type="list" allowBlank="1" showInputMessage="1" showErrorMessage="1" promptTitle="Platba pojistného" prompt="Vyplňte v případě placení  záloh na pojistné bezhotovostním převodem z účtu&#10;" sqref="D58:L58">
      <formula1>"Bezhotovostním převodem z účtu, - ,"</formula1>
    </dataValidation>
    <dataValidation type="list" allowBlank="1" showInputMessage="1" showErrorMessage="1" promptTitle="Platba záloh na pojistné" prompt="Vyplňte v případě placení záloh na pojistné poštovní poukázkou&#10;" sqref="D56:L56">
      <formula1>"Poštovní poukázkou. Žádám o zaslání, - ,"</formula1>
    </dataValidation>
    <dataValidation type="list" allowBlank="1" showInputMessage="1" showErrorMessage="1" promptTitle="Daňový poradce" prompt="Mám&#10;Nemám&#10;" sqref="C35:E35">
      <formula1>"Mám,Nemám,"</formula1>
    </dataValidation>
    <dataValidation type="list" allowBlank="1" showInputMessage="1" showErrorMessage="1" promptTitle="Daňové přiznání" prompt="Mám povinnost podávat&#10;Nemám povinnost podávat&#10;" sqref="C37:E37">
      <formula1>"Mám,Nemám,"</formula1>
    </dataValidation>
    <dataValidation type="list" allowBlank="1" showInputMessage="1" showErrorMessage="1" promptTitle="Přeplatek pojistného" prompt="Nemám přeplatek pojistného&#10;Nežádám o vrácení přeplatku pojistného&#10;Žádám o vrácení přeplatku pojistného" sqref="D47:S49">
      <formula1>$F$92:$F$94</formula1>
    </dataValidation>
    <dataValidation allowBlank="1" showInputMessage="1" showErrorMessage="1" promptTitle="Číslo pojištěnce" sqref="Y17 R17:U17 V17:X18 Z17:AA18"/>
    <dataValidation type="list" allowBlank="1" showInputMessage="1" showErrorMessage="1" promptTitle="Typ Přehledu" prompt="Řádný &#10;Opravný" sqref="G12:L12">
      <formula1>"Řádný,Opravný,"</formula1>
    </dataValidation>
  </dataValidations>
  <hyperlinks>
    <hyperlink ref="D102" r:id="rId1" tooltip="Další údaje o bance" display="http://www.kurzy.cz/financi-katalog/financni.asp?A=D&amp;IDS=4&amp;S=37"/>
    <hyperlink ref="U102" r:id="rId2" tooltip="Další údaje o bance" display="http://www.kurzy.cz/financi-katalog/financni.asp?A=D&amp;IDS=4&amp;S=37"/>
    <hyperlink ref="D103" r:id="rId3" tooltip="Další údaje o bance" display="http://www.kurzy.cz/financi-katalog/financni.asp?A=D&amp;IDS=4&amp;S=25"/>
    <hyperlink ref="U103" r:id="rId4" tooltip="Další údaje o bance" display="http://www.kurzy.cz/financi-katalog/financni.asp?A=D&amp;IDS=4&amp;S=25"/>
    <hyperlink ref="D104" r:id="rId5" tooltip="Další údaje o bance" display="http://www.kurzy.cz/financi-katalog/financni.asp?A=D&amp;IDS=4&amp;S=13809"/>
    <hyperlink ref="U104" r:id="rId6" tooltip="Další údaje o bance" display="http://www.kurzy.cz/financi-katalog/financni.asp?A=D&amp;IDS=4&amp;S=13809"/>
    <hyperlink ref="D105" r:id="rId7" tooltip="Další údaje o bance" display="http://www.kurzy.cz/financi-katalog/financni.asp?A=D&amp;IDS=4&amp;S=29"/>
    <hyperlink ref="U105" r:id="rId8" tooltip="Další údaje o bance" display="http://www.kurzy.cz/financi-katalog/financni.asp?A=D&amp;IDS=4&amp;S=29"/>
    <hyperlink ref="D106" r:id="rId9" tooltip="Další údaje o bance" display="http://www.kurzy.cz/financi-katalog/financni.asp?A=D&amp;IDS=4&amp;S="/>
    <hyperlink ref="U106" r:id="rId10" tooltip="Další údaje o bance" display="http://www.kurzy.cz/financi-katalog/financni.asp?A=D&amp;IDS=4&amp;S="/>
    <hyperlink ref="D107" r:id="rId11" tooltip="Další údaje o bance" display="http://www.kurzy.cz/financi-katalog/financni.asp?A=D&amp;IDS=4&amp;S=21"/>
    <hyperlink ref="U107" r:id="rId12" tooltip="Další údaje o bance" display="http://www.kurzy.cz/financi-katalog/financni.asp?A=D&amp;IDS=4&amp;S=21"/>
    <hyperlink ref="D108" r:id="rId13" tooltip="Další údaje o bance" display="http://www.kurzy.cz/financni-katalog/Default.asp?A=D&amp;IDS=6&amp;S=78"/>
    <hyperlink ref="U108" r:id="rId14" tooltip="Další údaje o bance" display="http://www.kurzy.cz/financni-katalog/Default.asp?A=D&amp;IDS=6&amp;S=78"/>
    <hyperlink ref="D109" r:id="rId15" tooltip="Další údaje o bance" display="http://www.kurzy.cz/financi-katalog/financni.asp?A=D&amp;IDS=4&amp;S=22"/>
    <hyperlink ref="U109" r:id="rId16" tooltip="Další údaje o bance" display="http://www.kurzy.cz/financi-katalog/financni.asp?A=D&amp;IDS=4&amp;S=22"/>
    <hyperlink ref="D110" r:id="rId17" tooltip="Další údaje o bance" display="http://www.kurzy.cz/financi-katalog/financni.asp?A=D&amp;IDS=4&amp;S=28"/>
    <hyperlink ref="U110" r:id="rId18" tooltip="Další údaje o bance" display="http://www.kurzy.cz/financi-katalog/financni.asp?A=D&amp;IDS=4&amp;S=28"/>
    <hyperlink ref="D111" r:id="rId19" tooltip="Další údaje o bance" display="http://www.kurzy.cz/financi-katalog/financni.asp?A=D&amp;IDS=4&amp;S=17"/>
    <hyperlink ref="U111" r:id="rId20" tooltip="Další údaje o bance" display="http://www.kurzy.cz/financi-katalog/financni.asp?A=D&amp;IDS=4&amp;S=17"/>
    <hyperlink ref="D112" r:id="rId21" tooltip="Další údaje o bance" display="http://www.kurzy.cz/financi-katalog/financni.asp?A=D&amp;IDS=4&amp;S=15"/>
    <hyperlink ref="U112" r:id="rId22" tooltip="Další údaje o bance" display="http://www.kurzy.cz/financi-katalog/financni.asp?A=D&amp;IDS=4&amp;S=15"/>
    <hyperlink ref="D113" r:id="rId23" tooltip="Další údaje o bance" display="http://www.kurzy.cz/financi-katalog/financni.asp?A=D&amp;IDS=4&amp;S="/>
    <hyperlink ref="U113" r:id="rId24" tooltip="Další údaje o bance" display="http://www.kurzy.cz/financi-katalog/financni.asp?A=D&amp;IDS=4&amp;S="/>
    <hyperlink ref="D114" r:id="rId25" tooltip="Další údaje o bance" display="http://www.kurzy.cz/financi-katalog/financni.asp?A=D&amp;IDS=4&amp;S=35"/>
    <hyperlink ref="U114" r:id="rId26" tooltip="Další údaje o bance" display="http://www.kurzy.cz/financi-katalog/financni.asp?A=D&amp;IDS=4&amp;S=35"/>
    <hyperlink ref="D115" r:id="rId27" tooltip="Další údaje o bance" display="http://www.kurzy.cz/financi-katalog/financni.asp?A=D&amp;IDS=4&amp;S=34"/>
    <hyperlink ref="U115" r:id="rId28" tooltip="Další údaje o bance" display="http://www.kurzy.cz/financi-katalog/financni.asp?A=D&amp;IDS=4&amp;S=34"/>
    <hyperlink ref="D116" r:id="rId29" tooltip="Další údaje o bance" display="http://www.kurzy.cz/financi-katalog/financni.asp?A=D&amp;IDS=4&amp;S=24"/>
    <hyperlink ref="U116" r:id="rId30" tooltip="Další údaje o bance" display="http://www.kurzy.cz/financi-katalog/financni.asp?A=D&amp;IDS=4&amp;S=24"/>
    <hyperlink ref="D117" r:id="rId31" tooltip="Další údaje o bance" display="http://www.kurzy.cz/financi-katalog/financni.asp?A=D&amp;IDS=4&amp;S=19"/>
    <hyperlink ref="U117" r:id="rId32" tooltip="Další údaje o bance" display="http://www.kurzy.cz/financi-katalog/financni.asp?A=D&amp;IDS=4&amp;S=19"/>
    <hyperlink ref="D118" r:id="rId33" tooltip="Další údaje o bance" display="http://www.kurzy.cz/financi-katalog/financni.asp?A=D&amp;IDS=4&amp;S=14"/>
    <hyperlink ref="U118" r:id="rId34" tooltip="Další údaje o bance" display="http://www.kurzy.cz/financi-katalog/financni.asp?A=D&amp;IDS=4&amp;S=14"/>
    <hyperlink ref="D119" r:id="rId35" tooltip="Další údaje o bance" display="http://www.kurzy.cz/financi-katalog/financni.asp?A=D&amp;IDS=4&amp;S=41"/>
    <hyperlink ref="U119" r:id="rId36" tooltip="Další údaje o bance" display="http://www.kurzy.cz/financi-katalog/financni.asp?A=D&amp;IDS=4&amp;S=41"/>
    <hyperlink ref="D120" r:id="rId37" tooltip="Další údaje o bance" display="http://www.kurzy.cz/financi-katalog/financni.asp?A=D&amp;IDS=4&amp;S=36"/>
    <hyperlink ref="U120" r:id="rId38" tooltip="Další údaje o bance" display="http://www.kurzy.cz/financi-katalog/financni.asp?A=D&amp;IDS=4&amp;S=36"/>
    <hyperlink ref="D121" r:id="rId39" tooltip="Další údaje o bance" display="http://www.kurzy.cz/financi-katalog/financni.asp?A=D&amp;IDS=4&amp;S=40"/>
    <hyperlink ref="U121" r:id="rId40" tooltip="Další údaje o bance" display="http://www.kurzy.cz/financi-katalog/financni.asp?A=D&amp;IDS=4&amp;S=40"/>
    <hyperlink ref="D122" r:id="rId41" tooltip="Další údaje o bance" display="http://www.kurzy.cz/financi-katalog/financni.asp?A=D&amp;IDS=4&amp;S=33"/>
    <hyperlink ref="U122" r:id="rId42" tooltip="Další údaje o bance" display="http://www.kurzy.cz/financi-katalog/financni.asp?A=D&amp;IDS=4&amp;S=33"/>
    <hyperlink ref="D123" r:id="rId43" tooltip="Další údaje o bance" display="http://www.kurzy.cz/financi-katalog/financni.asp?A=D&amp;IDS=4&amp;S=18"/>
    <hyperlink ref="U123" r:id="rId44" tooltip="Další údaje o bance" display="http://www.kurzy.cz/financi-katalog/financni.asp?A=D&amp;IDS=4&amp;S=18"/>
    <hyperlink ref="D125" r:id="rId45" tooltip="Další údaje o bance" display="http://www.kurzy.cz/financni-katalog/Default.asp?A=D&amp;IDS=4&amp;S=24788"/>
    <hyperlink ref="U125" r:id="rId46" tooltip="Další údaje o bance" display="http://www.kurzy.cz/financni-katalog/Default.asp?A=D&amp;IDS=4&amp;S=24788"/>
    <hyperlink ref="D126" r:id="rId47" tooltip="Další údaje o bance" display="http://www.kurzy.cz/financi-katalog/financni.asp?A=D&amp;IDS=4&amp;S=49"/>
    <hyperlink ref="U126" r:id="rId48" tooltip="Další údaje o bance" display="http://www.kurzy.cz/financi-katalog/financni.asp?A=D&amp;IDS=4&amp;S=49"/>
    <hyperlink ref="D127" r:id="rId49" tooltip="Další údaje o bance" display="http://www.kurzy.cz/financi-katalog/financni.asp?A=D&amp;IDS=4&amp;S=47"/>
    <hyperlink ref="U127" r:id="rId50" tooltip="Další údaje o bance" display="http://www.kurzy.cz/financi-katalog/financni.asp?A=D&amp;IDS=4&amp;S=47"/>
    <hyperlink ref="D128" r:id="rId51" tooltip="Další údaje o bance" display="http://www.kurzy.cz/financi-katalog/financni.asp?A=D&amp;IDS=4&amp;S=27"/>
    <hyperlink ref="U128" r:id="rId52" tooltip="Další údaje o bance" display="http://www.kurzy.cz/financi-katalog/financni.asp?A=D&amp;IDS=4&amp;S=27"/>
    <hyperlink ref="D129" r:id="rId53" tooltip="Další údaje o bance" display="http://www.kurzy.cz/financni-katalog/Default.asp?A=D&amp;IDS=4&amp;S=50"/>
    <hyperlink ref="U129" r:id="rId54" tooltip="Další údaje o bance" display="http://www.kurzy.cz/financni-katalog/Default.asp?A=D&amp;IDS=4&amp;S=50"/>
    <hyperlink ref="D130" r:id="rId55" tooltip="Další údaje o bance" display="http://www.kurzy.cz/financi-katalog/financni.asp?A=D&amp;IDS=4&amp;S=43"/>
    <hyperlink ref="U130" r:id="rId56" tooltip="Další údaje o bance" display="http://www.kurzy.cz/financi-katalog/financni.asp?A=D&amp;IDS=4&amp;S=43"/>
    <hyperlink ref="D131" r:id="rId57" tooltip="Další údaje o bance" display="http://www.kurzy.cz/financi-katalog/financni.asp?A=D&amp;IDS=4&amp;S=23"/>
    <hyperlink ref="U131" r:id="rId58" tooltip="Další údaje o bance" display="http://www.kurzy.cz/financi-katalog/financni.asp?A=D&amp;IDS=4&amp;S=23"/>
    <hyperlink ref="D132" r:id="rId59" tooltip="Další údaje o bance" display="http://www.kurzy.cz/financi-katalog/financni.asp?A=D&amp;IDS=4&amp;S=51"/>
    <hyperlink ref="U132" r:id="rId60" tooltip="Další údaje o bance" display="http://www.kurzy.cz/financi-katalog/financni.asp?A=D&amp;IDS=4&amp;S=51"/>
    <hyperlink ref="D133" r:id="rId61" tooltip="Další údaje o bance" display="http://www.kurzy.cz/financi-katalog/financni.asp?A=D&amp;IDS=4&amp;S=24030"/>
    <hyperlink ref="U133" r:id="rId62" tooltip="Další údaje o bance" display="http://www.kurzy.cz/financi-katalog/financni.asp?A=D&amp;IDS=4&amp;S=24030"/>
    <hyperlink ref="D134" r:id="rId63" tooltip="Další údaje o bance" display="http://www.kurzy.cz/financi-katalog/financni.asp?A=D&amp;IDS=4&amp;S=2263"/>
    <hyperlink ref="U134" r:id="rId64" tooltip="Další údaje o bance" display="http://www.kurzy.cz/financi-katalog/financni.asp?A=D&amp;IDS=4&amp;S=2263"/>
    <hyperlink ref="D135" r:id="rId65" tooltip="Další údaje o bance" display="http://www.kurzy.cz/financi-katalog/financni.asp?A=D&amp;IDS=4&amp;S=42"/>
    <hyperlink ref="U135" r:id="rId66" tooltip="Další údaje o bance" display="http://www.kurzy.cz/financi-katalog/financni.asp?A=D&amp;IDS=4&amp;S=42"/>
    <hyperlink ref="D136" r:id="rId67" tooltip="Další údaje o bance" display="http://www.kurzy.cz/financi-katalog/financni.asp?A=D&amp;IDS=4&amp;S=45"/>
    <hyperlink ref="U136" r:id="rId68" tooltip="Další údaje o bance" display="http://www.kurzy.cz/financi-katalog/financni.asp?A=D&amp;IDS=4&amp;S=45"/>
    <hyperlink ref="D137" r:id="rId69" tooltip="Další údaje o bance" display="http://www.kurzy.cz/financi-katalog/financni.asp?A=D&amp;IDS=4&amp;S=2262"/>
    <hyperlink ref="U137" r:id="rId70" tooltip="Další údaje o bance" display="http://www.kurzy.cz/financi-katalog/financni.asp?A=D&amp;IDS=4&amp;S=2262"/>
    <hyperlink ref="D138" r:id="rId71" tooltip="Další údaje o bance" display="http://www.kurzy.cz/financi-katalog/financni.asp?A=D&amp;IDS=4&amp;S=2260"/>
    <hyperlink ref="U138" r:id="rId72" tooltip="Další údaje o bance" display="http://www.kurzy.cz/financi-katalog/financni.asp?A=D&amp;IDS=4&amp;S=2260"/>
    <hyperlink ref="D139" r:id="rId73" tooltip="Další údaje o bance" display="http://www.kurzy.cz/financi-katalog/financni.asp?A=D&amp;IDS=4&amp;S=20"/>
    <hyperlink ref="U139" r:id="rId74" tooltip="Další údaje o bance" display="http://www.kurzy.cz/financi-katalog/financni.asp?A=D&amp;IDS=4&amp;S=20"/>
    <hyperlink ref="D140" r:id="rId75" tooltip="Další údaje o bance" display="http://www.kurzy.cz/financi-katalog/financni.asp?A=D&amp;IDS=4&amp;S=30"/>
    <hyperlink ref="U140" r:id="rId76" tooltip="Další údaje o bance" display="http://www.kurzy.cz/financi-katalog/financni.asp?A=D&amp;IDS=4&amp;S=30"/>
    <hyperlink ref="D141" r:id="rId77" tooltip="Další údaje o bance" display="http://www.kurzy.cz/financi-katalog/financni.asp?A=D&amp;IDS=4&amp;S=24728"/>
    <hyperlink ref="U141" r:id="rId78" tooltip="Další údaje o bance" display="http://www.kurzy.cz/financi-katalog/financni.asp?A=D&amp;IDS=4&amp;S=24728"/>
  </hyperlinks>
  <printOptions horizontalCentered="1"/>
  <pageMargins left="0.1968503937007874" right="0.1968503937007874" top="0.1968503937007874" bottom="0.1968503937007874" header="0" footer="0"/>
  <pageSetup cellComments="asDisplayed" horizontalDpi="300" verticalDpi="300" orientation="portrait" paperSize="9" scale="95" r:id="rId80"/>
  <drawing r:id="rId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7"/>
  <sheetViews>
    <sheetView showRowColHeaders="0" workbookViewId="0" topLeftCell="A1">
      <selection activeCell="F3" sqref="F3:F5"/>
    </sheetView>
  </sheetViews>
  <sheetFormatPr defaultColWidth="9.00390625" defaultRowHeight="12.75"/>
  <cols>
    <col min="1" max="1" width="5.625" style="278" customWidth="1"/>
    <col min="2" max="2" width="0.6171875" style="278" customWidth="1"/>
    <col min="3" max="3" width="2.25390625" style="278" customWidth="1"/>
    <col min="4" max="4" width="52.625" style="190" customWidth="1"/>
    <col min="5" max="5" width="19.75390625" style="190" customWidth="1"/>
    <col min="6" max="6" width="14.875" style="190" customWidth="1"/>
    <col min="7" max="7" width="8.125" style="190" customWidth="1"/>
    <col min="8" max="8" width="9.125" style="190" customWidth="1"/>
    <col min="9" max="9" width="11.375" style="190" hidden="1" customWidth="1"/>
    <col min="10" max="19" width="0" style="190" hidden="1" customWidth="1"/>
    <col min="20" max="16384" width="9.125" style="190" customWidth="1"/>
  </cols>
  <sheetData>
    <row r="1" spans="1:7" s="183" customFormat="1" ht="12" customHeight="1" thickBot="1">
      <c r="A1" s="177" t="s">
        <v>88</v>
      </c>
      <c r="B1" s="178"/>
      <c r="C1" s="178"/>
      <c r="D1" s="179"/>
      <c r="E1" s="180">
        <f>strana1!C17</f>
        <v>0</v>
      </c>
      <c r="F1" s="181"/>
      <c r="G1" s="182" t="str">
        <f>CONCATENATE(I14,J14,K14,L14,M14,N14,O14,P14,Q14,R14)</f>
        <v>0000000000</v>
      </c>
    </row>
    <row r="2" spans="1:8" ht="22.5" customHeight="1" thickBot="1">
      <c r="A2" s="184" t="s">
        <v>20</v>
      </c>
      <c r="B2" s="185"/>
      <c r="C2" s="185"/>
      <c r="D2" s="186" t="s">
        <v>21</v>
      </c>
      <c r="E2" s="186"/>
      <c r="F2" s="187" t="s">
        <v>77</v>
      </c>
      <c r="G2" s="188" t="s">
        <v>26</v>
      </c>
      <c r="H2" s="189"/>
    </row>
    <row r="3" spans="1:8" ht="3" customHeight="1">
      <c r="A3" s="191"/>
      <c r="B3" s="192"/>
      <c r="C3" s="193"/>
      <c r="D3" s="194"/>
      <c r="E3" s="194"/>
      <c r="F3" s="436"/>
      <c r="G3" s="195"/>
      <c r="H3" s="189"/>
    </row>
    <row r="4" spans="1:8" ht="15" customHeight="1">
      <c r="A4" s="408">
        <v>1</v>
      </c>
      <c r="B4" s="197" t="s">
        <v>131</v>
      </c>
      <c r="C4" s="198"/>
      <c r="D4" s="198"/>
      <c r="F4" s="437"/>
      <c r="G4" s="199"/>
      <c r="H4" s="189"/>
    </row>
    <row r="5" spans="1:8" ht="3" customHeight="1">
      <c r="A5" s="408"/>
      <c r="B5" s="200"/>
      <c r="C5" s="201"/>
      <c r="D5" s="201"/>
      <c r="E5" s="202"/>
      <c r="F5" s="438"/>
      <c r="G5" s="203"/>
      <c r="H5" s="189"/>
    </row>
    <row r="6" spans="1:8" ht="3" customHeight="1">
      <c r="A6" s="204"/>
      <c r="B6" s="205"/>
      <c r="C6" s="206"/>
      <c r="D6" s="206"/>
      <c r="E6" s="207"/>
      <c r="F6" s="439"/>
      <c r="G6" s="208"/>
      <c r="H6" s="189"/>
    </row>
    <row r="7" spans="1:8" ht="12.75" customHeight="1">
      <c r="A7" s="408">
        <v>2</v>
      </c>
      <c r="B7" s="431" t="s">
        <v>78</v>
      </c>
      <c r="C7" s="432"/>
      <c r="D7" s="432"/>
      <c r="E7" s="433"/>
      <c r="F7" s="437"/>
      <c r="G7" s="199"/>
      <c r="H7" s="209"/>
    </row>
    <row r="8" spans="1:8" ht="12.75" customHeight="1">
      <c r="A8" s="408"/>
      <c r="B8" s="434" t="s">
        <v>106</v>
      </c>
      <c r="C8" s="435"/>
      <c r="D8" s="435"/>
      <c r="E8" s="211" t="s">
        <v>79</v>
      </c>
      <c r="F8" s="437"/>
      <c r="G8" s="199"/>
      <c r="H8" s="189"/>
    </row>
    <row r="9" spans="1:8" ht="3" customHeight="1">
      <c r="A9" s="408"/>
      <c r="B9" s="212"/>
      <c r="C9" s="212"/>
      <c r="E9" s="213"/>
      <c r="F9" s="438"/>
      <c r="G9" s="203"/>
      <c r="H9" s="189"/>
    </row>
    <row r="10" spans="1:8" ht="3" customHeight="1">
      <c r="A10" s="204"/>
      <c r="B10" s="214"/>
      <c r="C10" s="214"/>
      <c r="D10" s="215"/>
      <c r="E10" s="216"/>
      <c r="F10" s="440"/>
      <c r="G10" s="208"/>
      <c r="H10" s="189"/>
    </row>
    <row r="11" spans="1:8" ht="15" customHeight="1">
      <c r="A11" s="196">
        <v>3</v>
      </c>
      <c r="B11" s="217" t="s">
        <v>132</v>
      </c>
      <c r="C11" s="212"/>
      <c r="D11" s="218"/>
      <c r="E11" s="219"/>
      <c r="F11" s="441"/>
      <c r="G11" s="203"/>
      <c r="H11" s="189"/>
    </row>
    <row r="12" spans="1:8" ht="3" customHeight="1">
      <c r="A12" s="220"/>
      <c r="B12" s="221"/>
      <c r="C12" s="221"/>
      <c r="D12" s="222"/>
      <c r="E12" s="223"/>
      <c r="F12" s="442"/>
      <c r="G12" s="224"/>
      <c r="H12" s="189"/>
    </row>
    <row r="13" spans="1:8" ht="3" customHeight="1">
      <c r="A13" s="196"/>
      <c r="B13" s="212"/>
      <c r="C13" s="212"/>
      <c r="D13" s="225"/>
      <c r="E13" s="226"/>
      <c r="F13" s="227"/>
      <c r="G13" s="203"/>
      <c r="H13" s="189"/>
    </row>
    <row r="14" spans="1:19" ht="12.75" customHeight="1">
      <c r="A14" s="196">
        <v>4</v>
      </c>
      <c r="B14" s="228" t="s">
        <v>107</v>
      </c>
      <c r="C14" s="212"/>
      <c r="E14" s="219"/>
      <c r="F14" s="443"/>
      <c r="G14" s="199"/>
      <c r="H14" s="189"/>
      <c r="I14" s="229">
        <f>strana1!R18</f>
        <v>0</v>
      </c>
      <c r="J14" s="229">
        <f>strana1!S18</f>
        <v>0</v>
      </c>
      <c r="K14" s="229">
        <f>strana1!T18</f>
        <v>0</v>
      </c>
      <c r="L14" s="229">
        <f>strana1!U18</f>
        <v>0</v>
      </c>
      <c r="M14" s="229">
        <f>strana1!V18</f>
        <v>0</v>
      </c>
      <c r="N14" s="229">
        <f>strana1!W18</f>
        <v>0</v>
      </c>
      <c r="O14" s="229">
        <f>strana1!X18</f>
        <v>0</v>
      </c>
      <c r="P14" s="229">
        <f>strana1!Y18</f>
        <v>0</v>
      </c>
      <c r="Q14" s="229">
        <f>strana1!Z18</f>
        <v>0</v>
      </c>
      <c r="R14" s="229">
        <f>strana1!AA18</f>
        <v>0</v>
      </c>
      <c r="S14" s="230"/>
    </row>
    <row r="15" spans="1:8" ht="3" customHeight="1">
      <c r="A15" s="196"/>
      <c r="B15" s="225"/>
      <c r="C15" s="212"/>
      <c r="E15" s="219"/>
      <c r="F15" s="444"/>
      <c r="G15" s="199"/>
      <c r="H15" s="189"/>
    </row>
    <row r="16" spans="1:8" ht="3" customHeight="1">
      <c r="A16" s="204"/>
      <c r="B16" s="231"/>
      <c r="C16" s="214"/>
      <c r="D16" s="215"/>
      <c r="E16" s="232"/>
      <c r="F16" s="233"/>
      <c r="G16" s="234"/>
      <c r="H16" s="189"/>
    </row>
    <row r="17" spans="1:9" s="239" customFormat="1" ht="12" customHeight="1">
      <c r="A17" s="196">
        <v>5</v>
      </c>
      <c r="B17" s="228" t="s">
        <v>75</v>
      </c>
      <c r="C17" s="212"/>
      <c r="D17" s="235"/>
      <c r="E17" s="219"/>
      <c r="F17" s="417"/>
      <c r="G17" s="236"/>
      <c r="H17" s="237"/>
      <c r="I17" s="238"/>
    </row>
    <row r="18" spans="1:8" s="239" customFormat="1" ht="3" customHeight="1">
      <c r="A18" s="220"/>
      <c r="B18" s="222"/>
      <c r="C18" s="221"/>
      <c r="D18" s="240"/>
      <c r="E18" s="241"/>
      <c r="F18" s="418"/>
      <c r="G18" s="242"/>
      <c r="H18" s="237"/>
    </row>
    <row r="19" spans="1:8" s="239" customFormat="1" ht="3" customHeight="1">
      <c r="A19" s="204"/>
      <c r="B19" s="231"/>
      <c r="C19" s="214"/>
      <c r="D19" s="243"/>
      <c r="E19" s="232"/>
      <c r="F19" s="244"/>
      <c r="G19" s="245"/>
      <c r="H19" s="237"/>
    </row>
    <row r="20" spans="1:8" ht="13.5" customHeight="1">
      <c r="A20" s="408">
        <v>6</v>
      </c>
      <c r="B20" s="420" t="s">
        <v>133</v>
      </c>
      <c r="C20" s="421"/>
      <c r="D20" s="421"/>
      <c r="E20" s="422"/>
      <c r="F20" s="417"/>
      <c r="G20" s="430"/>
      <c r="H20" s="189"/>
    </row>
    <row r="21" spans="1:8" ht="13.5" customHeight="1">
      <c r="A21" s="408"/>
      <c r="B21" s="423" t="s">
        <v>134</v>
      </c>
      <c r="C21" s="424"/>
      <c r="D21" s="424"/>
      <c r="E21" s="425"/>
      <c r="F21" s="417"/>
      <c r="G21" s="430"/>
      <c r="H21" s="189"/>
    </row>
    <row r="22" spans="1:8" ht="3" customHeight="1">
      <c r="A22" s="220"/>
      <c r="B22" s="247"/>
      <c r="C22" s="248"/>
      <c r="D22" s="248"/>
      <c r="E22" s="248"/>
      <c r="F22" s="418"/>
      <c r="G22" s="249"/>
      <c r="H22" s="189"/>
    </row>
    <row r="23" spans="1:8" ht="3" customHeight="1">
      <c r="A23" s="204"/>
      <c r="B23" s="250"/>
      <c r="C23" s="206"/>
      <c r="D23" s="206"/>
      <c r="E23" s="206"/>
      <c r="F23" s="449">
        <f>(I26*F20)</f>
        <v>0</v>
      </c>
      <c r="G23" s="251"/>
      <c r="H23" s="189"/>
    </row>
    <row r="24" spans="1:8" ht="12.75" customHeight="1">
      <c r="A24" s="408">
        <v>9</v>
      </c>
      <c r="B24" s="217" t="s">
        <v>80</v>
      </c>
      <c r="C24" s="212"/>
      <c r="E24" s="252"/>
      <c r="F24" s="450"/>
      <c r="G24" s="246"/>
      <c r="H24" s="189"/>
    </row>
    <row r="25" spans="1:8" ht="3" customHeight="1">
      <c r="A25" s="408"/>
      <c r="B25" s="217"/>
      <c r="C25" s="212"/>
      <c r="E25" s="252"/>
      <c r="F25" s="450"/>
      <c r="G25" s="246"/>
      <c r="H25" s="189"/>
    </row>
    <row r="26" spans="1:9" ht="12" customHeight="1">
      <c r="A26" s="408"/>
      <c r="B26" s="217" t="s">
        <v>103</v>
      </c>
      <c r="C26" s="212"/>
      <c r="D26" s="218"/>
      <c r="E26" s="253"/>
      <c r="F26" s="450"/>
      <c r="G26" s="254"/>
      <c r="H26" s="189"/>
      <c r="I26" s="190">
        <v>11777.5</v>
      </c>
    </row>
    <row r="27" spans="1:8" ht="3" customHeight="1">
      <c r="A27" s="220"/>
      <c r="B27" s="255"/>
      <c r="C27" s="221"/>
      <c r="D27" s="256"/>
      <c r="E27" s="257"/>
      <c r="F27" s="451"/>
      <c r="G27" s="258"/>
      <c r="H27" s="189"/>
    </row>
    <row r="28" spans="1:8" ht="3" customHeight="1">
      <c r="A28" s="204"/>
      <c r="B28" s="259"/>
      <c r="C28" s="214"/>
      <c r="D28" s="215"/>
      <c r="E28" s="260"/>
      <c r="F28" s="452">
        <f>(F3-F6)</f>
        <v>0</v>
      </c>
      <c r="G28" s="261"/>
      <c r="H28" s="189"/>
    </row>
    <row r="29" spans="1:8" ht="12" customHeight="1">
      <c r="A29" s="196">
        <v>12</v>
      </c>
      <c r="B29" s="404" t="s">
        <v>93</v>
      </c>
      <c r="C29" s="405"/>
      <c r="D29" s="405"/>
      <c r="E29" s="406"/>
      <c r="F29" s="453"/>
      <c r="G29" s="254"/>
      <c r="H29" s="189"/>
    </row>
    <row r="30" spans="1:8" ht="3" customHeight="1">
      <c r="A30" s="220"/>
      <c r="B30" s="263"/>
      <c r="C30" s="263"/>
      <c r="D30" s="263"/>
      <c r="E30" s="263"/>
      <c r="F30" s="454"/>
      <c r="G30" s="258"/>
      <c r="H30" s="189"/>
    </row>
    <row r="31" spans="1:8" ht="3" customHeight="1">
      <c r="A31" s="204"/>
      <c r="B31" s="264"/>
      <c r="C31" s="264"/>
      <c r="D31" s="264"/>
      <c r="E31" s="264"/>
      <c r="F31" s="452">
        <f>IF(ROUND((0.5*F28),2)&lt;F23,F23,ROUND((0.5*F28),2))</f>
        <v>0</v>
      </c>
      <c r="G31" s="261"/>
      <c r="H31" s="189"/>
    </row>
    <row r="32" spans="1:8" ht="18" customHeight="1">
      <c r="A32" s="265"/>
      <c r="B32" s="217" t="s">
        <v>108</v>
      </c>
      <c r="C32" s="212"/>
      <c r="D32" s="218"/>
      <c r="E32" s="253"/>
      <c r="F32" s="453"/>
      <c r="G32" s="254"/>
      <c r="H32" s="189"/>
    </row>
    <row r="33" spans="1:8" ht="3" customHeight="1">
      <c r="A33" s="265"/>
      <c r="B33" s="262"/>
      <c r="C33" s="212"/>
      <c r="D33" s="218"/>
      <c r="E33" s="253"/>
      <c r="F33" s="453"/>
      <c r="G33" s="254"/>
      <c r="H33" s="189"/>
    </row>
    <row r="34" spans="1:8" ht="12" customHeight="1">
      <c r="A34" s="196" t="s">
        <v>94</v>
      </c>
      <c r="B34" s="262" t="s">
        <v>135</v>
      </c>
      <c r="C34" s="212"/>
      <c r="D34" s="218"/>
      <c r="E34" s="266"/>
      <c r="F34" s="453"/>
      <c r="G34" s="254"/>
      <c r="H34" s="189"/>
    </row>
    <row r="35" spans="1:8" ht="3" customHeight="1">
      <c r="A35" s="220"/>
      <c r="B35" s="267"/>
      <c r="C35" s="212"/>
      <c r="D35" s="218"/>
      <c r="E35" s="266"/>
      <c r="F35" s="452">
        <f>IF(ROUND((F31+F10)-I37,2)&lt;0,0,ROUND((F31+F10)-I37,2))</f>
        <v>0</v>
      </c>
      <c r="G35" s="261"/>
      <c r="H35" s="189"/>
    </row>
    <row r="36" spans="1:8" ht="3" customHeight="1">
      <c r="A36" s="196"/>
      <c r="B36" s="267"/>
      <c r="C36" s="212"/>
      <c r="D36" s="218"/>
      <c r="E36" s="266"/>
      <c r="F36" s="453"/>
      <c r="G36" s="254"/>
      <c r="H36" s="189"/>
    </row>
    <row r="37" spans="1:9" ht="12" customHeight="1">
      <c r="A37" s="408" t="s">
        <v>95</v>
      </c>
      <c r="B37" s="262" t="s">
        <v>81</v>
      </c>
      <c r="C37" s="212"/>
      <c r="D37" s="218"/>
      <c r="E37" s="266"/>
      <c r="F37" s="453"/>
      <c r="G37" s="254"/>
      <c r="H37" s="189"/>
      <c r="I37" s="190">
        <v>1130640</v>
      </c>
    </row>
    <row r="38" spans="1:8" ht="3" customHeight="1">
      <c r="A38" s="408"/>
      <c r="B38" s="262"/>
      <c r="C38" s="212"/>
      <c r="D38" s="218"/>
      <c r="E38" s="266"/>
      <c r="F38" s="453"/>
      <c r="G38" s="254"/>
      <c r="H38" s="189"/>
    </row>
    <row r="39" spans="1:8" ht="13.5" customHeight="1">
      <c r="A39" s="408"/>
      <c r="B39" s="262" t="s">
        <v>136</v>
      </c>
      <c r="C39" s="212"/>
      <c r="D39" s="218"/>
      <c r="E39" s="266"/>
      <c r="F39" s="454"/>
      <c r="G39" s="258"/>
      <c r="H39" s="189"/>
    </row>
    <row r="40" spans="1:8" ht="3" customHeight="1">
      <c r="A40" s="220"/>
      <c r="B40" s="267"/>
      <c r="C40" s="212"/>
      <c r="D40" s="218"/>
      <c r="E40" s="266"/>
      <c r="F40" s="452">
        <f>IF(ROUND((F31-F35),2)&lt;0,0,ROUND((F31-F35),2))</f>
        <v>0</v>
      </c>
      <c r="G40" s="268"/>
      <c r="H40" s="189"/>
    </row>
    <row r="41" spans="1:8" ht="3" customHeight="1">
      <c r="A41" s="196"/>
      <c r="B41" s="267"/>
      <c r="C41" s="212"/>
      <c r="D41" s="218"/>
      <c r="E41" s="266"/>
      <c r="F41" s="453"/>
      <c r="G41" s="268"/>
      <c r="H41" s="189"/>
    </row>
    <row r="42" spans="1:8" ht="12" customHeight="1">
      <c r="A42" s="196" t="s">
        <v>96</v>
      </c>
      <c r="B42" s="262" t="s">
        <v>137</v>
      </c>
      <c r="C42" s="212"/>
      <c r="D42" s="218"/>
      <c r="E42" s="266"/>
      <c r="F42" s="453"/>
      <c r="G42" s="254"/>
      <c r="H42" s="189"/>
    </row>
    <row r="43" spans="1:8" ht="3" customHeight="1">
      <c r="A43" s="220"/>
      <c r="B43" s="269"/>
      <c r="C43" s="221"/>
      <c r="D43" s="256"/>
      <c r="E43" s="270"/>
      <c r="F43" s="453"/>
      <c r="G43" s="271"/>
      <c r="H43" s="189"/>
    </row>
    <row r="44" spans="1:8" ht="3" customHeight="1">
      <c r="A44" s="204"/>
      <c r="B44" s="272"/>
      <c r="C44" s="273"/>
      <c r="D44" s="215"/>
      <c r="E44" s="274"/>
      <c r="F44" s="414" t="e">
        <f>IF(TRUNC(0.135*(F40*F17)/F14+0.99)&gt;=0,TRUNC(0.135*(F40*F17)/F14+0.99,0))</f>
        <v>#DIV/0!</v>
      </c>
      <c r="G44" s="275"/>
      <c r="H44" s="189"/>
    </row>
    <row r="45" spans="1:8" ht="12" customHeight="1">
      <c r="A45" s="408">
        <v>16</v>
      </c>
      <c r="B45" s="212"/>
      <c r="C45" s="276" t="s">
        <v>109</v>
      </c>
      <c r="D45" s="218"/>
      <c r="E45" s="277"/>
      <c r="F45" s="415"/>
      <c r="G45" s="268"/>
      <c r="H45" s="189"/>
    </row>
    <row r="46" spans="1:8" ht="3" customHeight="1">
      <c r="A46" s="408"/>
      <c r="B46" s="212"/>
      <c r="C46" s="276"/>
      <c r="D46" s="218"/>
      <c r="E46" s="277"/>
      <c r="F46" s="415"/>
      <c r="G46" s="268"/>
      <c r="H46" s="189"/>
    </row>
    <row r="47" spans="1:8" ht="12" customHeight="1">
      <c r="A47" s="408"/>
      <c r="B47" s="210" t="s">
        <v>138</v>
      </c>
      <c r="E47" s="279"/>
      <c r="F47" s="415"/>
      <c r="G47" s="268"/>
      <c r="H47" s="189"/>
    </row>
    <row r="48" spans="1:8" ht="3" customHeight="1">
      <c r="A48" s="408"/>
      <c r="B48" s="280" t="s">
        <v>139</v>
      </c>
      <c r="E48" s="279"/>
      <c r="F48" s="415"/>
      <c r="G48" s="268"/>
      <c r="H48" s="189"/>
    </row>
    <row r="49" spans="1:8" ht="12" customHeight="1">
      <c r="A49" s="408"/>
      <c r="B49" s="281" t="s">
        <v>140</v>
      </c>
      <c r="C49" s="282"/>
      <c r="E49" s="279"/>
      <c r="F49" s="415"/>
      <c r="G49" s="268"/>
      <c r="H49" s="189"/>
    </row>
    <row r="50" spans="1:8" ht="3" customHeight="1" thickBot="1">
      <c r="A50" s="283"/>
      <c r="B50" s="284"/>
      <c r="C50" s="285"/>
      <c r="D50" s="286"/>
      <c r="E50" s="287"/>
      <c r="F50" s="416"/>
      <c r="G50" s="288"/>
      <c r="H50" s="189"/>
    </row>
    <row r="51" spans="1:7" ht="12" customHeight="1" thickBot="1">
      <c r="A51" s="426" t="s">
        <v>89</v>
      </c>
      <c r="B51" s="426"/>
      <c r="C51" s="426"/>
      <c r="D51" s="426"/>
      <c r="E51" s="426"/>
      <c r="F51" s="426"/>
      <c r="G51" s="426"/>
    </row>
    <row r="52" spans="1:7" ht="3" customHeight="1">
      <c r="A52" s="191"/>
      <c r="B52" s="192"/>
      <c r="C52" s="193"/>
      <c r="D52" s="194"/>
      <c r="E52" s="194"/>
      <c r="F52" s="427"/>
      <c r="G52" s="289"/>
    </row>
    <row r="53" spans="1:7" ht="13.5" customHeight="1">
      <c r="A53" s="196">
        <v>41</v>
      </c>
      <c r="B53" s="290" t="s">
        <v>141</v>
      </c>
      <c r="E53" s="291"/>
      <c r="F53" s="428"/>
      <c r="G53" s="292"/>
    </row>
    <row r="54" spans="1:7" ht="3" customHeight="1">
      <c r="A54" s="220"/>
      <c r="B54" s="293"/>
      <c r="C54" s="221"/>
      <c r="D54" s="294"/>
      <c r="E54" s="295"/>
      <c r="F54" s="429"/>
      <c r="G54" s="296"/>
    </row>
    <row r="55" spans="1:7" ht="3" customHeight="1">
      <c r="A55" s="204"/>
      <c r="B55" s="297"/>
      <c r="C55" s="214"/>
      <c r="D55" s="298"/>
      <c r="E55" s="299"/>
      <c r="F55" s="446" t="e">
        <f>F52-F44</f>
        <v>#DIV/0!</v>
      </c>
      <c r="G55" s="300"/>
    </row>
    <row r="56" spans="1:7" ht="12" customHeight="1">
      <c r="A56" s="408">
        <v>43</v>
      </c>
      <c r="B56" s="210" t="s">
        <v>23</v>
      </c>
      <c r="E56" s="301"/>
      <c r="F56" s="447"/>
      <c r="G56" s="203"/>
    </row>
    <row r="57" spans="1:7" ht="12" customHeight="1">
      <c r="A57" s="408"/>
      <c r="B57" s="217" t="s">
        <v>24</v>
      </c>
      <c r="E57" s="302"/>
      <c r="F57" s="447"/>
      <c r="G57" s="203"/>
    </row>
    <row r="58" spans="1:7" ht="12" customHeight="1">
      <c r="A58" s="408"/>
      <c r="B58" s="303" t="s">
        <v>142</v>
      </c>
      <c r="E58" s="304"/>
      <c r="F58" s="447"/>
      <c r="G58" s="203"/>
    </row>
    <row r="59" spans="1:7" ht="3" customHeight="1" thickBot="1">
      <c r="A59" s="305"/>
      <c r="B59" s="306"/>
      <c r="C59" s="307"/>
      <c r="D59" s="286"/>
      <c r="E59" s="308"/>
      <c r="F59" s="448"/>
      <c r="G59" s="309"/>
    </row>
    <row r="60" spans="1:7" ht="12" customHeight="1" thickBot="1">
      <c r="A60" s="419" t="s">
        <v>90</v>
      </c>
      <c r="B60" s="419"/>
      <c r="C60" s="419"/>
      <c r="D60" s="419"/>
      <c r="E60" s="419"/>
      <c r="F60" s="419"/>
      <c r="G60" s="419"/>
    </row>
    <row r="61" spans="1:7" ht="3" customHeight="1">
      <c r="A61" s="445">
        <v>51</v>
      </c>
      <c r="B61" s="311"/>
      <c r="C61" s="312"/>
      <c r="D61" s="313"/>
      <c r="E61" s="314"/>
      <c r="F61" s="315"/>
      <c r="G61" s="315"/>
    </row>
    <row r="62" spans="1:7" ht="12" customHeight="1">
      <c r="A62" s="408"/>
      <c r="B62" s="262" t="s">
        <v>90</v>
      </c>
      <c r="C62" s="282"/>
      <c r="D62" s="218"/>
      <c r="E62" s="316"/>
      <c r="F62" s="292"/>
      <c r="G62" s="292"/>
    </row>
    <row r="63" spans="1:7" ht="3" customHeight="1">
      <c r="A63" s="408"/>
      <c r="B63" s="317"/>
      <c r="C63" s="282"/>
      <c r="D63" s="218"/>
      <c r="E63" s="316"/>
      <c r="F63" s="292"/>
      <c r="G63" s="292"/>
    </row>
    <row r="64" spans="1:7" ht="12" customHeight="1">
      <c r="A64" s="408"/>
      <c r="B64" s="210" t="s">
        <v>97</v>
      </c>
      <c r="C64" s="282"/>
      <c r="D64" s="218"/>
      <c r="E64" s="318"/>
      <c r="F64" s="409">
        <f>IF(E71="ano",E118,E120)</f>
        <v>0</v>
      </c>
      <c r="G64" s="292"/>
    </row>
    <row r="65" spans="1:7" ht="3" customHeight="1">
      <c r="A65" s="408"/>
      <c r="B65" s="319" t="s">
        <v>86</v>
      </c>
      <c r="C65" s="282"/>
      <c r="D65" s="218"/>
      <c r="E65" s="320"/>
      <c r="F65" s="409"/>
      <c r="G65" s="321"/>
    </row>
    <row r="66" spans="1:7" ht="12" customHeight="1">
      <c r="A66" s="408"/>
      <c r="B66" s="281" t="s">
        <v>143</v>
      </c>
      <c r="C66" s="282"/>
      <c r="D66" s="218"/>
      <c r="E66" s="322"/>
      <c r="F66" s="6"/>
      <c r="G66" s="321"/>
    </row>
    <row r="67" spans="1:7" ht="10.5" customHeight="1">
      <c r="A67" s="408"/>
      <c r="B67" s="323" t="s">
        <v>144</v>
      </c>
      <c r="C67" s="212"/>
      <c r="D67" s="324"/>
      <c r="E67" s="325" t="s">
        <v>84</v>
      </c>
      <c r="F67" s="326"/>
      <c r="G67" s="321"/>
    </row>
    <row r="68" spans="1:7" ht="3" customHeight="1">
      <c r="A68" s="408"/>
      <c r="B68" s="212"/>
      <c r="C68" s="212"/>
      <c r="D68" s="324"/>
      <c r="E68" s="327"/>
      <c r="F68" s="326"/>
      <c r="G68" s="321"/>
    </row>
    <row r="69" spans="1:7" s="335" customFormat="1" ht="10.5" customHeight="1">
      <c r="A69" s="328"/>
      <c r="B69" s="329" t="s">
        <v>145</v>
      </c>
      <c r="C69" s="330"/>
      <c r="D69" s="331"/>
      <c r="E69" s="332"/>
      <c r="F69" s="333"/>
      <c r="G69" s="334"/>
    </row>
    <row r="70" spans="1:7" ht="10.5" customHeight="1">
      <c r="A70" s="336"/>
      <c r="B70" s="337"/>
      <c r="C70" s="212"/>
      <c r="D70" s="338" t="s">
        <v>146</v>
      </c>
      <c r="E70" s="325"/>
      <c r="F70" s="326"/>
      <c r="G70" s="339"/>
    </row>
    <row r="71" spans="1:7" ht="12" customHeight="1">
      <c r="A71" s="336"/>
      <c r="B71" s="337"/>
      <c r="C71" s="212"/>
      <c r="D71" s="340"/>
      <c r="E71" s="8"/>
      <c r="F71" s="326"/>
      <c r="G71" s="339"/>
    </row>
    <row r="72" spans="1:7" ht="3" customHeight="1">
      <c r="A72" s="336"/>
      <c r="B72" s="337"/>
      <c r="C72" s="212"/>
      <c r="D72" s="341"/>
      <c r="E72" s="342"/>
      <c r="F72" s="326"/>
      <c r="G72" s="339"/>
    </row>
    <row r="73" spans="1:7" ht="10.5" customHeight="1">
      <c r="A73" s="336"/>
      <c r="B73" s="337"/>
      <c r="C73" s="212"/>
      <c r="D73" s="338" t="s">
        <v>147</v>
      </c>
      <c r="E73" s="342"/>
      <c r="F73" s="326"/>
      <c r="G73" s="339"/>
    </row>
    <row r="74" spans="1:7" ht="10.5" customHeight="1">
      <c r="A74" s="336"/>
      <c r="B74" s="337"/>
      <c r="C74" s="212"/>
      <c r="D74" s="343" t="s">
        <v>148</v>
      </c>
      <c r="E74" s="325" t="s">
        <v>85</v>
      </c>
      <c r="F74" s="326"/>
      <c r="G74" s="339"/>
    </row>
    <row r="75" spans="1:7" ht="12" customHeight="1">
      <c r="A75" s="336"/>
      <c r="B75" s="337"/>
      <c r="C75" s="212"/>
      <c r="D75" s="324"/>
      <c r="E75" s="8"/>
      <c r="F75" s="326"/>
      <c r="G75" s="339"/>
    </row>
    <row r="76" spans="1:7" ht="3" customHeight="1">
      <c r="A76" s="265"/>
      <c r="B76" s="212"/>
      <c r="C76" s="212"/>
      <c r="D76" s="324"/>
      <c r="E76" s="282"/>
      <c r="F76" s="326"/>
      <c r="G76" s="339"/>
    </row>
    <row r="77" spans="1:7" ht="10.5" customHeight="1">
      <c r="A77" s="336"/>
      <c r="B77" s="329" t="s">
        <v>149</v>
      </c>
      <c r="C77" s="330"/>
      <c r="D77" s="344"/>
      <c r="E77" s="345"/>
      <c r="F77" s="326"/>
      <c r="G77" s="339"/>
    </row>
    <row r="78" spans="1:7" ht="10.5" customHeight="1">
      <c r="A78" s="336"/>
      <c r="B78" s="410" t="s">
        <v>150</v>
      </c>
      <c r="C78" s="411"/>
      <c r="D78" s="411"/>
      <c r="E78" s="412"/>
      <c r="F78" s="326"/>
      <c r="G78" s="339"/>
    </row>
    <row r="79" spans="1:7" ht="3.75" customHeight="1">
      <c r="A79" s="336"/>
      <c r="B79" s="346"/>
      <c r="C79" s="228"/>
      <c r="D79" s="228"/>
      <c r="E79" s="228"/>
      <c r="F79" s="326"/>
      <c r="G79" s="339"/>
    </row>
    <row r="80" spans="1:7" ht="12" customHeight="1">
      <c r="A80" s="336"/>
      <c r="B80" s="337"/>
      <c r="C80" s="212"/>
      <c r="D80" s="341"/>
      <c r="E80" s="8"/>
      <c r="F80" s="5">
        <f>IF(E80="ANO",0,"")</f>
      </c>
      <c r="G80" s="339"/>
    </row>
    <row r="81" spans="1:7" ht="3" customHeight="1" thickBot="1">
      <c r="A81" s="336"/>
      <c r="B81" s="337"/>
      <c r="C81" s="212"/>
      <c r="D81" s="324"/>
      <c r="E81" s="282"/>
      <c r="F81" s="326"/>
      <c r="G81" s="339"/>
    </row>
    <row r="82" spans="1:7" ht="12" customHeight="1">
      <c r="A82" s="413" t="s">
        <v>111</v>
      </c>
      <c r="B82" s="413"/>
      <c r="C82" s="413"/>
      <c r="D82" s="413"/>
      <c r="E82" s="413"/>
      <c r="F82" s="413"/>
      <c r="G82" s="413"/>
    </row>
    <row r="83" spans="1:7" ht="13.5" customHeight="1" thickBot="1">
      <c r="A83" s="347" t="s">
        <v>112</v>
      </c>
      <c r="B83" s="348"/>
      <c r="C83" s="349"/>
      <c r="D83" s="350"/>
      <c r="E83" s="351" t="s">
        <v>113</v>
      </c>
      <c r="F83" s="352"/>
      <c r="G83" s="348"/>
    </row>
    <row r="84" spans="1:7" ht="3" customHeight="1">
      <c r="A84" s="310"/>
      <c r="B84" s="353"/>
      <c r="C84" s="354"/>
      <c r="D84" s="313"/>
      <c r="E84" s="355"/>
      <c r="F84" s="356"/>
      <c r="G84" s="357"/>
    </row>
    <row r="85" spans="1:7" ht="16.5" customHeight="1">
      <c r="A85" s="408">
        <v>52</v>
      </c>
      <c r="B85" s="262" t="s">
        <v>81</v>
      </c>
      <c r="C85" s="212"/>
      <c r="D85" s="218"/>
      <c r="E85" s="253"/>
      <c r="F85" s="358"/>
      <c r="G85" s="268"/>
    </row>
    <row r="86" spans="1:7" ht="12" customHeight="1">
      <c r="A86" s="408"/>
      <c r="B86" s="262" t="s">
        <v>110</v>
      </c>
      <c r="C86" s="212"/>
      <c r="D86" s="218"/>
      <c r="E86" s="359" t="s">
        <v>82</v>
      </c>
      <c r="F86" s="360">
        <f>IF(F10&lt;=0,0,IF(ROUND((F31+F10)-1707048,2)&lt;0,0,ROUND((F31+F10)-1707048,2)))</f>
        <v>0</v>
      </c>
      <c r="G86" s="268"/>
    </row>
    <row r="87" spans="1:7" ht="3" customHeight="1">
      <c r="A87" s="220"/>
      <c r="B87" s="267"/>
      <c r="C87" s="212"/>
      <c r="D87" s="218"/>
      <c r="E87" s="253"/>
      <c r="F87" s="361"/>
      <c r="G87" s="271"/>
    </row>
    <row r="88" spans="1:7" ht="3" customHeight="1">
      <c r="A88" s="407">
        <v>53</v>
      </c>
      <c r="B88" s="362"/>
      <c r="C88" s="214"/>
      <c r="D88" s="215"/>
      <c r="E88" s="260"/>
      <c r="F88" s="363"/>
      <c r="G88" s="275"/>
    </row>
    <row r="89" spans="1:7" ht="12" customHeight="1">
      <c r="A89" s="408"/>
      <c r="B89" s="262" t="s">
        <v>104</v>
      </c>
      <c r="C89" s="212"/>
      <c r="D89" s="218"/>
      <c r="E89" s="359" t="s">
        <v>82</v>
      </c>
      <c r="F89" s="360">
        <f>IF(F86&lt;=0,0,IF(ROUND((F31-F86),2)&lt;0,0,ROUND((F31-F86),2)))</f>
        <v>0</v>
      </c>
      <c r="G89" s="268"/>
    </row>
    <row r="90" spans="1:7" ht="3" customHeight="1">
      <c r="A90" s="408"/>
      <c r="B90" s="269"/>
      <c r="C90" s="221"/>
      <c r="D90" s="256"/>
      <c r="E90" s="257"/>
      <c r="F90" s="361"/>
      <c r="G90" s="271"/>
    </row>
    <row r="91" spans="1:7" ht="3" customHeight="1">
      <c r="A91" s="407">
        <v>54</v>
      </c>
      <c r="B91" s="364"/>
      <c r="C91" s="273"/>
      <c r="D91" s="215"/>
      <c r="E91" s="365"/>
      <c r="F91" s="300"/>
      <c r="G91" s="300"/>
    </row>
    <row r="92" spans="1:7" ht="12" customHeight="1">
      <c r="A92" s="408"/>
      <c r="B92" s="262" t="s">
        <v>90</v>
      </c>
      <c r="C92" s="282"/>
      <c r="D92" s="218"/>
      <c r="E92" s="316"/>
      <c r="F92" s="292"/>
      <c r="G92" s="292"/>
    </row>
    <row r="93" spans="1:7" ht="3.75" customHeight="1">
      <c r="A93" s="408"/>
      <c r="B93" s="217"/>
      <c r="C93" s="282"/>
      <c r="D93" s="218"/>
      <c r="E93" s="316"/>
      <c r="F93" s="292"/>
      <c r="G93" s="292"/>
    </row>
    <row r="94" spans="1:7" ht="12" customHeight="1">
      <c r="A94" s="408"/>
      <c r="B94" s="210" t="s">
        <v>105</v>
      </c>
      <c r="C94" s="282"/>
      <c r="D94" s="218"/>
      <c r="E94" s="318"/>
      <c r="F94" s="409">
        <f>IF(E102="ano",E119,E121)</f>
        <v>0</v>
      </c>
      <c r="G94" s="292"/>
    </row>
    <row r="95" spans="1:7" ht="3" customHeight="1">
      <c r="A95" s="408"/>
      <c r="B95" s="319" t="s">
        <v>86</v>
      </c>
      <c r="C95" s="282"/>
      <c r="D95" s="218"/>
      <c r="E95" s="366"/>
      <c r="F95" s="409"/>
      <c r="G95" s="321"/>
    </row>
    <row r="96" spans="1:7" ht="12" customHeight="1">
      <c r="A96" s="408"/>
      <c r="B96" s="281" t="s">
        <v>83</v>
      </c>
      <c r="C96" s="282"/>
      <c r="D96" s="218"/>
      <c r="E96" s="366" t="s">
        <v>25</v>
      </c>
      <c r="F96" s="409"/>
      <c r="G96" s="321"/>
    </row>
    <row r="97" spans="1:7" ht="3" customHeight="1">
      <c r="A97" s="408"/>
      <c r="B97" s="337"/>
      <c r="C97" s="212"/>
      <c r="D97" s="324"/>
      <c r="E97" s="327"/>
      <c r="F97" s="326"/>
      <c r="G97" s="321"/>
    </row>
    <row r="98" spans="1:7" ht="10.5" customHeight="1">
      <c r="A98" s="265"/>
      <c r="B98" s="323" t="s">
        <v>144</v>
      </c>
      <c r="C98" s="212"/>
      <c r="D98" s="324"/>
      <c r="E98" s="325" t="s">
        <v>84</v>
      </c>
      <c r="F98" s="326"/>
      <c r="G98" s="321"/>
    </row>
    <row r="99" spans="1:7" ht="3" customHeight="1">
      <c r="A99" s="265"/>
      <c r="B99" s="212"/>
      <c r="C99" s="212"/>
      <c r="D99" s="324"/>
      <c r="E99" s="327"/>
      <c r="F99" s="326"/>
      <c r="G99" s="321"/>
    </row>
    <row r="100" spans="1:7" s="335" customFormat="1" ht="10.5" customHeight="1">
      <c r="A100" s="328"/>
      <c r="B100" s="329" t="s">
        <v>145</v>
      </c>
      <c r="C100" s="330"/>
      <c r="D100" s="331"/>
      <c r="E100" s="332"/>
      <c r="F100" s="333"/>
      <c r="G100" s="334"/>
    </row>
    <row r="101" spans="1:7" ht="10.5" customHeight="1">
      <c r="A101" s="336"/>
      <c r="B101" s="337"/>
      <c r="C101" s="212"/>
      <c r="D101" s="338" t="s">
        <v>151</v>
      </c>
      <c r="E101" s="325" t="s">
        <v>84</v>
      </c>
      <c r="F101" s="326"/>
      <c r="G101" s="339"/>
    </row>
    <row r="102" spans="1:7" ht="12" customHeight="1">
      <c r="A102" s="336"/>
      <c r="B102" s="337"/>
      <c r="C102" s="212"/>
      <c r="D102" s="340"/>
      <c r="E102" s="8"/>
      <c r="F102" s="326"/>
      <c r="G102" s="339"/>
    </row>
    <row r="103" spans="1:7" ht="3" customHeight="1">
      <c r="A103" s="336"/>
      <c r="B103" s="337"/>
      <c r="C103" s="212"/>
      <c r="D103" s="341"/>
      <c r="E103" s="342"/>
      <c r="F103" s="326"/>
      <c r="G103" s="339"/>
    </row>
    <row r="104" spans="1:7" ht="10.5" customHeight="1">
      <c r="A104" s="336"/>
      <c r="B104" s="337"/>
      <c r="C104" s="212"/>
      <c r="D104" s="338" t="s">
        <v>98</v>
      </c>
      <c r="E104" s="342"/>
      <c r="F104" s="326"/>
      <c r="G104" s="339"/>
    </row>
    <row r="105" spans="1:7" ht="10.5" customHeight="1">
      <c r="A105" s="336"/>
      <c r="B105" s="337"/>
      <c r="C105" s="212"/>
      <c r="D105" s="343" t="s">
        <v>99</v>
      </c>
      <c r="E105" s="325" t="s">
        <v>85</v>
      </c>
      <c r="F105" s="326"/>
      <c r="G105" s="339"/>
    </row>
    <row r="106" spans="1:7" ht="12" customHeight="1">
      <c r="A106" s="336"/>
      <c r="B106" s="337"/>
      <c r="C106" s="212"/>
      <c r="D106" s="324"/>
      <c r="E106" s="8"/>
      <c r="F106" s="326"/>
      <c r="G106" s="339"/>
    </row>
    <row r="107" spans="1:7" ht="3" customHeight="1">
      <c r="A107" s="265"/>
      <c r="B107" s="212"/>
      <c r="C107" s="212"/>
      <c r="D107" s="324"/>
      <c r="E107" s="282"/>
      <c r="F107" s="326"/>
      <c r="G107" s="339"/>
    </row>
    <row r="108" spans="1:7" ht="10.5" customHeight="1">
      <c r="A108" s="336"/>
      <c r="B108" s="410" t="s">
        <v>152</v>
      </c>
      <c r="C108" s="411"/>
      <c r="D108" s="411"/>
      <c r="E108" s="412"/>
      <c r="F108" s="326"/>
      <c r="G108" s="339"/>
    </row>
    <row r="109" spans="1:7" ht="10.5" customHeight="1">
      <c r="A109" s="336"/>
      <c r="B109" s="329" t="s">
        <v>153</v>
      </c>
      <c r="C109" s="323"/>
      <c r="D109" s="323"/>
      <c r="E109" s="323"/>
      <c r="F109" s="326"/>
      <c r="G109" s="339"/>
    </row>
    <row r="110" spans="1:7" ht="12" customHeight="1">
      <c r="A110" s="336"/>
      <c r="B110" s="337"/>
      <c r="C110" s="212"/>
      <c r="D110" s="341"/>
      <c r="E110" s="8"/>
      <c r="F110" s="5">
        <f>IF(E110="ANO",0,"")</f>
      </c>
      <c r="G110" s="339"/>
    </row>
    <row r="111" spans="1:27" s="218" customFormat="1" ht="3" customHeight="1" thickBot="1">
      <c r="A111" s="367"/>
      <c r="B111" s="284"/>
      <c r="C111" s="368"/>
      <c r="D111" s="369"/>
      <c r="E111" s="370"/>
      <c r="F111" s="371"/>
      <c r="G111" s="371"/>
      <c r="H111" s="372"/>
      <c r="I111" s="372"/>
      <c r="J111" s="372"/>
      <c r="K111" s="372"/>
      <c r="L111" s="372"/>
      <c r="M111" s="372"/>
      <c r="N111" s="372"/>
      <c r="O111" s="372"/>
      <c r="P111" s="372"/>
      <c r="Q111" s="372"/>
      <c r="R111" s="372"/>
      <c r="S111" s="372"/>
      <c r="T111" s="372"/>
      <c r="U111" s="372"/>
      <c r="V111" s="372"/>
      <c r="W111" s="372"/>
      <c r="X111" s="372"/>
      <c r="Y111" s="372"/>
      <c r="Z111" s="372"/>
      <c r="AA111" s="372"/>
    </row>
    <row r="112" spans="1:7" ht="10.5" customHeight="1">
      <c r="A112" s="373"/>
      <c r="B112" s="373"/>
      <c r="C112" s="374" t="s">
        <v>154</v>
      </c>
      <c r="D112" s="348"/>
      <c r="E112" s="348"/>
      <c r="F112" s="348"/>
      <c r="G112" s="348"/>
    </row>
    <row r="117" ht="12.75" hidden="1"/>
    <row r="118" spans="4:5" ht="12.75" hidden="1">
      <c r="D118" s="190" t="s">
        <v>128</v>
      </c>
      <c r="E118" s="190">
        <f>IF(F14=0,0,IF(0.135*0.5*(F3-F6)/F14&lt;1601,1601,IF(0.135*0.5*(F3-F6)/F14&gt;19205,19205,TRUNC(0.135*0.5*(F3-F6)/F14+0.99))))</f>
        <v>0</v>
      </c>
    </row>
    <row r="119" ht="12.75" hidden="1">
      <c r="E119" s="190">
        <f>IF(F14=0,0,IF(0.135*F89/F14&lt;1601,1601,IF(0.135*F89/F14&gt;19205,19205,TRUNC(0.135*F89/F14+0.99))))</f>
        <v>0</v>
      </c>
    </row>
    <row r="120" spans="4:5" ht="12.75" hidden="1">
      <c r="D120" s="190" t="s">
        <v>129</v>
      </c>
      <c r="E120" s="190">
        <f>IF(F14=0,0,IF(0.135*0.5*(F3-F6)/F14&lt;=0,0,IF(0.135*0.5*(F3-F6)/F14&gt;19205,19205,TRUNC(0.135*0.5*(F3-F6)/F14+0.99))))</f>
        <v>0</v>
      </c>
    </row>
    <row r="121" spans="4:5" ht="12.75" hidden="1">
      <c r="D121" s="190" t="str">
        <f>IF(E75="Ano","Ne","Ano")</f>
        <v>Ano</v>
      </c>
      <c r="E121" s="190">
        <f>IF(F14=0,0,IF(0.135*F89/F14&lt;=0,0,IF(0.135*F89/F14&gt;19205,19205,TRUNC(0.135*F89/F14+0.99))))</f>
        <v>0</v>
      </c>
    </row>
    <row r="122" ht="12.75" hidden="1">
      <c r="D122" s="190" t="str">
        <f>IF(E71="Ano","Ne","Ano")</f>
        <v>Ano</v>
      </c>
    </row>
    <row r="123" ht="12.75" hidden="1">
      <c r="D123" s="190" t="str">
        <f>IF(E71="Ano","Ne","Ano")</f>
        <v>Ano</v>
      </c>
    </row>
    <row r="124" ht="12.75" hidden="1"/>
    <row r="125" ht="12.75" hidden="1">
      <c r="D125" s="190">
        <f>IF(F10&lt;=0,"",IF(E106="Ano","Ne","Ano"))</f>
      </c>
    </row>
    <row r="126" ht="12.75">
      <c r="D126" s="190">
        <f>IF(F10&lt;=0,"",IF(E102="Ano","Ne","Ano"))</f>
      </c>
    </row>
    <row r="127" ht="12.75">
      <c r="D127" s="190">
        <f>IF(F10&lt;=0,"",IF(E102="Ano","Ne","Ano"))</f>
      </c>
    </row>
  </sheetData>
  <sheetProtection password="84ED" sheet="1" objects="1" scenarios="1" selectLockedCells="1"/>
  <mergeCells count="38">
    <mergeCell ref="F14:F15"/>
    <mergeCell ref="F20:F22"/>
    <mergeCell ref="A61:A68"/>
    <mergeCell ref="F64:F65"/>
    <mergeCell ref="F55:F59"/>
    <mergeCell ref="F23:F27"/>
    <mergeCell ref="F28:F30"/>
    <mergeCell ref="F31:F34"/>
    <mergeCell ref="F35:F39"/>
    <mergeCell ref="F40:F43"/>
    <mergeCell ref="A24:A26"/>
    <mergeCell ref="F52:F54"/>
    <mergeCell ref="A4:A5"/>
    <mergeCell ref="G20:G21"/>
    <mergeCell ref="B7:E7"/>
    <mergeCell ref="B8:D8"/>
    <mergeCell ref="F3:F5"/>
    <mergeCell ref="F6:F9"/>
    <mergeCell ref="F10:F12"/>
    <mergeCell ref="A7:A9"/>
    <mergeCell ref="B108:E108"/>
    <mergeCell ref="F17:F18"/>
    <mergeCell ref="A56:A58"/>
    <mergeCell ref="A20:A21"/>
    <mergeCell ref="A60:G60"/>
    <mergeCell ref="B20:E20"/>
    <mergeCell ref="B21:E21"/>
    <mergeCell ref="A51:G51"/>
    <mergeCell ref="A37:A39"/>
    <mergeCell ref="A45:A49"/>
    <mergeCell ref="B29:E29"/>
    <mergeCell ref="A91:A97"/>
    <mergeCell ref="F94:F96"/>
    <mergeCell ref="B78:E78"/>
    <mergeCell ref="A82:G82"/>
    <mergeCell ref="A85:A86"/>
    <mergeCell ref="A88:A90"/>
    <mergeCell ref="F44:F50"/>
  </mergeCells>
  <conditionalFormatting sqref="F87">
    <cfRule type="expression" priority="1" dxfId="0" stopIfTrue="1">
      <formula>E114="ANO"</formula>
    </cfRule>
  </conditionalFormatting>
  <conditionalFormatting sqref="F67:F69 F101:F106 F108:F109">
    <cfRule type="expression" priority="2" dxfId="0" stopIfTrue="1">
      <formula>E106="ANO"</formula>
    </cfRule>
  </conditionalFormatting>
  <conditionalFormatting sqref="F66">
    <cfRule type="expression" priority="3" dxfId="0" stopIfTrue="1">
      <formula>E75="ANO"</formula>
    </cfRule>
    <cfRule type="cellIs" priority="4" dxfId="0" operator="lessThan" stopIfTrue="1">
      <formula>0</formula>
    </cfRule>
  </conditionalFormatting>
  <conditionalFormatting sqref="F64:F65">
    <cfRule type="expression" priority="5" dxfId="0" stopIfTrue="1">
      <formula>E80="ANO"</formula>
    </cfRule>
    <cfRule type="cellIs" priority="6" dxfId="0" operator="lessThan" stopIfTrue="1">
      <formula>0</formula>
    </cfRule>
    <cfRule type="expression" priority="7" dxfId="0" stopIfTrue="1">
      <formula>$F$86&gt;0</formula>
    </cfRule>
  </conditionalFormatting>
  <conditionalFormatting sqref="F86">
    <cfRule type="expression" priority="8" dxfId="0" stopIfTrue="1">
      <formula>E112="ANO"</formula>
    </cfRule>
  </conditionalFormatting>
  <conditionalFormatting sqref="F90">
    <cfRule type="expression" priority="9" dxfId="0" stopIfTrue="1">
      <formula>E118="ANO"</formula>
    </cfRule>
  </conditionalFormatting>
  <conditionalFormatting sqref="F81 F98:F99">
    <cfRule type="expression" priority="10" dxfId="0" stopIfTrue="1">
      <formula>E118="ANO"</formula>
    </cfRule>
  </conditionalFormatting>
  <conditionalFormatting sqref="F76:F79 F100 F107">
    <cfRule type="expression" priority="11" dxfId="0" stopIfTrue="1">
      <formula>E114="ANO"</formula>
    </cfRule>
  </conditionalFormatting>
  <conditionalFormatting sqref="F70:F75">
    <cfRule type="expression" priority="12" dxfId="0" stopIfTrue="1">
      <formula>E110="ANO"</formula>
    </cfRule>
  </conditionalFormatting>
  <conditionalFormatting sqref="F80">
    <cfRule type="expression" priority="13" dxfId="0" stopIfTrue="1">
      <formula>$F$86&gt;0</formula>
    </cfRule>
  </conditionalFormatting>
  <conditionalFormatting sqref="F97">
    <cfRule type="expression" priority="14" dxfId="0" stopIfTrue="1">
      <formula>#REF!="ANO"</formula>
    </cfRule>
  </conditionalFormatting>
  <conditionalFormatting sqref="F94:F96">
    <cfRule type="expression" priority="15" dxfId="0" stopIfTrue="1">
      <formula>E110="ANO"</formula>
    </cfRule>
    <cfRule type="cellIs" priority="16" dxfId="0" operator="lessThan" stopIfTrue="1">
      <formula>0</formula>
    </cfRule>
  </conditionalFormatting>
  <dataValidations count="13">
    <dataValidation type="list" allowBlank="1" showInputMessage="1" showErrorMessage="1" promptTitle="Minimální vyměřovací základ" prompt="Jsem OSVČ, pro kterou není stanoven minimální vyměřovací základ&#10;" sqref="E111 E100 E68:E69 E81 E97">
      <formula1>$D$102</formula1>
    </dataValidation>
    <dataValidation type="list" allowBlank="1" showInputMessage="1" showErrorMessage="1" promptTitle="Minimální vyměřovací základ" prompt="Jsem OSVČ, pro kterou není stanoven minimální vyměřovací základ&#10;" sqref="E106:E107">
      <formula1>$D$126</formula1>
    </dataValidation>
    <dataValidation type="list" allowBlank="1" showInputMessage="1" showErrorMessage="1" promptTitle="Minimální vyměřovací základ" prompt="Jsem OSVČ, pro kterou platí minimální vyměřovací základ&#10;" sqref="E102">
      <formula1>$D$125</formula1>
    </dataValidation>
    <dataValidation type="list" allowBlank="1" showInputMessage="1" showErrorMessage="1" promptTitle="Souběh se zaměstnáním" prompt="Mám souběžné zaměstnání, které je hlavním zdrojem příjmů, nejsem povinna platit zálohy na pojistné&#10;&#10;&#10;" sqref="E80">
      <formula1>$D$123</formula1>
    </dataValidation>
    <dataValidation type="list" allowBlank="1" showInputMessage="1" showErrorMessage="1" promptTitle="Minimální vyměřovací základ" prompt="Jsem OSVČ, pro kterou není stanoven minimální vyměřovací základ&#10;" sqref="E75">
      <formula1>$D$122</formula1>
    </dataValidation>
    <dataValidation type="list" allowBlank="1" showInputMessage="1" showErrorMessage="1" promptTitle="Minimální vyměřovací základ" prompt="Jsem OSVČ, pro kterou platí minimální vyměřovací základ&#10;" sqref="E71">
      <formula1>$D$121</formula1>
    </dataValidation>
    <dataValidation type="list" allowBlank="1" showInputMessage="1" showErrorMessage="1" promptTitle="Souběh se zaměstnáním" prompt="Mám souběžné zaměstnání, které je hlavním zdrojem příjmů, nejsem povinna platit zálohy na pojistné&#10;&#10;&#10;" sqref="E73">
      <formula1>#REF!</formula1>
    </dataValidation>
    <dataValidation type="list" allowBlank="1" showInputMessage="1" showErrorMessage="1" sqref="F19:F20 F16:F17">
      <formula1>"0,1,2,3,4,5,6,7,8,9,10,11,12,"</formula1>
    </dataValidation>
    <dataValidation allowBlank="1" showInputMessage="1" showErrorMessage="1" prompt="Uveďte úhrn výdajů&#10;" sqref="F6"/>
    <dataValidation allowBlank="1" showInputMessage="1" showErrorMessage="1" prompt="Uveďte úhrn vyměřovacích základů zaměstnance&#10;" sqref="F10"/>
    <dataValidation allowBlank="1" showInputMessage="1" showErrorMessage="1" prompt="Uveďte úhrn příjmů" sqref="F3"/>
    <dataValidation type="list" allowBlank="1" showInputMessage="1" showErrorMessage="1" promptTitle="Souběh se zaměstnáním" prompt="Mám souběžné zaměstnání, které je hlavním zdrojem příjmů, nejsem povinna platit zálohy na pojistné&#10;&#10;&#10;" sqref="E110">
      <formula1>$D$127</formula1>
    </dataValidation>
    <dataValidation type="list" showInputMessage="1" showErrorMessage="1" sqref="F14:F15">
      <formula1>"0,1,2,3,4,5,6,7,8,9,10,11,12,"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Přehled o příjmech a výdajích</dc:title>
  <dc:subject/>
  <dc:creator>Kateřina Kafková</dc:creator>
  <cp:keywords/>
  <dc:description/>
  <cp:lastModifiedBy>VZP ČR</cp:lastModifiedBy>
  <cp:lastPrinted>2009-12-08T08:57:44Z</cp:lastPrinted>
  <dcterms:created xsi:type="dcterms:W3CDTF">2001-09-11T08:33:37Z</dcterms:created>
  <dcterms:modified xsi:type="dcterms:W3CDTF">2010-01-18T13:23:44Z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